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8505" tabRatio="944"/>
  </bookViews>
  <sheets>
    <sheet name="Összesítő" sheetId="1" r:id="rId1"/>
    <sheet name="Előkészítő munka" sheetId="2" r:id="rId2"/>
    <sheet name="Felvonulás fel és leszerelés" sheetId="3" r:id="rId3"/>
    <sheet name="Fúrás-csövezés" sheetId="4" r:id="rId4"/>
    <sheet name="Kútkiképzés" sheetId="5" r:id="rId5"/>
    <sheet name="Kiegészítő munkák" sheetId="6" r:id="rId6"/>
    <sheet name="Műszeres munkák" sheetId="7" r:id="rId7"/>
    <sheet name="Kútfelsőrész készítés" sheetId="8" r:id="rId8"/>
    <sheet name="Vezeték építés" sheetId="9" r:id="rId9"/>
    <sheet name="Puffertároló építés" sheetId="10" r:id="rId10"/>
  </sheets>
  <calcPr calcId="145621"/>
</workbook>
</file>

<file path=xl/calcChain.xml><?xml version="1.0" encoding="utf-8"?>
<calcChain xmlns="http://schemas.openxmlformats.org/spreadsheetml/2006/main">
  <c r="E8" i="1" l="1"/>
  <c r="E9" i="1"/>
  <c r="E10" i="1"/>
  <c r="E11" i="1"/>
  <c r="E12" i="1"/>
  <c r="E13" i="1"/>
  <c r="E14" i="1"/>
  <c r="E15" i="1"/>
  <c r="E16" i="1"/>
  <c r="E7" i="1"/>
  <c r="D13" i="1"/>
  <c r="C13" i="1"/>
  <c r="D12" i="1"/>
  <c r="C12" i="1"/>
  <c r="D11" i="1"/>
  <c r="C11" i="1"/>
  <c r="D10" i="1"/>
  <c r="C10" i="1"/>
  <c r="D9" i="1"/>
  <c r="C9" i="1"/>
  <c r="C8" i="1"/>
  <c r="D7" i="1"/>
  <c r="C7" i="1"/>
  <c r="H39" i="10" l="1"/>
  <c r="G39" i="10"/>
  <c r="H37" i="10"/>
  <c r="G37" i="10"/>
  <c r="H35" i="10"/>
  <c r="G35" i="10"/>
  <c r="H33" i="10"/>
  <c r="G33" i="10"/>
  <c r="H31" i="10"/>
  <c r="G31" i="10"/>
  <c r="H29" i="10"/>
  <c r="G29" i="10"/>
  <c r="H27" i="10"/>
  <c r="G27" i="10"/>
  <c r="H25" i="10"/>
  <c r="G25" i="10"/>
  <c r="H23" i="10"/>
  <c r="G23" i="10"/>
  <c r="H21" i="10"/>
  <c r="G21" i="10"/>
  <c r="H19" i="10"/>
  <c r="G19" i="10"/>
  <c r="H17" i="10"/>
  <c r="G17" i="10"/>
  <c r="H15" i="10"/>
  <c r="G15" i="10"/>
  <c r="H13" i="10"/>
  <c r="G13" i="10"/>
  <c r="H11" i="10"/>
  <c r="G11" i="10"/>
  <c r="H9" i="10"/>
  <c r="G9" i="10"/>
  <c r="H7" i="10"/>
  <c r="G7" i="10"/>
  <c r="H5" i="10"/>
  <c r="H41" i="10" s="1"/>
  <c r="D15" i="1" s="1"/>
  <c r="G5" i="10"/>
  <c r="I34" i="9"/>
  <c r="H34" i="9"/>
  <c r="I32" i="9"/>
  <c r="H32" i="9"/>
  <c r="I30" i="9"/>
  <c r="H30" i="9"/>
  <c r="I28" i="9"/>
  <c r="H28" i="9"/>
  <c r="J28" i="9" s="1"/>
  <c r="I26" i="9"/>
  <c r="H26" i="9"/>
  <c r="I24" i="9"/>
  <c r="H24" i="9"/>
  <c r="J24" i="9" s="1"/>
  <c r="I22" i="9"/>
  <c r="H22" i="9"/>
  <c r="I20" i="9"/>
  <c r="H20" i="9"/>
  <c r="J20" i="9" s="1"/>
  <c r="I18" i="9"/>
  <c r="H18" i="9"/>
  <c r="I16" i="9"/>
  <c r="H16" i="9"/>
  <c r="I14" i="9"/>
  <c r="H14" i="9"/>
  <c r="J14" i="9" s="1"/>
  <c r="I12" i="9"/>
  <c r="H12" i="9"/>
  <c r="I10" i="9"/>
  <c r="H10" i="9"/>
  <c r="J10" i="9" s="1"/>
  <c r="I8" i="9"/>
  <c r="H8" i="9"/>
  <c r="I6" i="9"/>
  <c r="H6" i="9"/>
  <c r="J6" i="9" s="1"/>
  <c r="I4" i="9"/>
  <c r="I36" i="9" s="1"/>
  <c r="D14" i="1" s="1"/>
  <c r="H4" i="9"/>
  <c r="H36" i="9" s="1"/>
  <c r="C14" i="1" s="1"/>
  <c r="H55" i="8"/>
  <c r="G55" i="8"/>
  <c r="I55" i="8" s="1"/>
  <c r="H53" i="8"/>
  <c r="G53" i="8"/>
  <c r="I53" i="8" s="1"/>
  <c r="H51" i="8"/>
  <c r="G51" i="8"/>
  <c r="I51" i="8" s="1"/>
  <c r="H49" i="8"/>
  <c r="G49" i="8"/>
  <c r="I49" i="8" s="1"/>
  <c r="H47" i="8"/>
  <c r="G47" i="8"/>
  <c r="I47" i="8" s="1"/>
  <c r="H45" i="8"/>
  <c r="G45" i="8"/>
  <c r="I45" i="8" s="1"/>
  <c r="H43" i="8"/>
  <c r="G43" i="8"/>
  <c r="I43" i="8" s="1"/>
  <c r="H41" i="8"/>
  <c r="G41" i="8"/>
  <c r="I41" i="8" s="1"/>
  <c r="H39" i="8"/>
  <c r="G39" i="8"/>
  <c r="I39" i="8" s="1"/>
  <c r="H37" i="8"/>
  <c r="G37" i="8"/>
  <c r="I37" i="8" s="1"/>
  <c r="H35" i="8"/>
  <c r="G35" i="8"/>
  <c r="I35" i="8" s="1"/>
  <c r="H33" i="8"/>
  <c r="G33" i="8"/>
  <c r="I33" i="8" s="1"/>
  <c r="H31" i="8"/>
  <c r="G31" i="8"/>
  <c r="I31" i="8" s="1"/>
  <c r="H29" i="8"/>
  <c r="G29" i="8"/>
  <c r="I29" i="8" s="1"/>
  <c r="H27" i="8"/>
  <c r="G27" i="8"/>
  <c r="I27" i="8" s="1"/>
  <c r="H25" i="8"/>
  <c r="G25" i="8"/>
  <c r="I25" i="8" s="1"/>
  <c r="H23" i="8"/>
  <c r="G23" i="8"/>
  <c r="I23" i="8" s="1"/>
  <c r="H21" i="8"/>
  <c r="G21" i="8"/>
  <c r="I21" i="8" s="1"/>
  <c r="H19" i="8"/>
  <c r="G19" i="8"/>
  <c r="H17" i="8"/>
  <c r="G17" i="8"/>
  <c r="I17" i="8" s="1"/>
  <c r="H15" i="8"/>
  <c r="G15" i="8"/>
  <c r="I15" i="8" s="1"/>
  <c r="H13" i="8"/>
  <c r="G13" i="8"/>
  <c r="I13" i="8" s="1"/>
  <c r="H11" i="8"/>
  <c r="G11" i="8"/>
  <c r="I11" i="8" s="1"/>
  <c r="H9" i="8"/>
  <c r="G9" i="8"/>
  <c r="I9" i="8" s="1"/>
  <c r="H7" i="8"/>
  <c r="G7" i="8"/>
  <c r="I7" i="8" s="1"/>
  <c r="H5" i="8"/>
  <c r="H57" i="8" s="1"/>
  <c r="G5" i="8"/>
  <c r="G57" i="8" s="1"/>
  <c r="H19" i="7"/>
  <c r="G19" i="7"/>
  <c r="H17" i="7"/>
  <c r="G17" i="7"/>
  <c r="H15" i="7"/>
  <c r="G15" i="7"/>
  <c r="H13" i="7"/>
  <c r="G13" i="7"/>
  <c r="H11" i="7"/>
  <c r="G11" i="7"/>
  <c r="H9" i="7"/>
  <c r="G9" i="7"/>
  <c r="H7" i="7"/>
  <c r="G7" i="7"/>
  <c r="H5" i="7"/>
  <c r="H21" i="7" s="1"/>
  <c r="G5" i="7"/>
  <c r="G21" i="7" s="1"/>
  <c r="H11" i="6"/>
  <c r="G11" i="6"/>
  <c r="H9" i="6"/>
  <c r="G9" i="6"/>
  <c r="H7" i="6"/>
  <c r="G7" i="6"/>
  <c r="H5" i="6"/>
  <c r="H13" i="6" s="1"/>
  <c r="G5" i="6"/>
  <c r="G13" i="6" s="1"/>
  <c r="H13" i="5"/>
  <c r="G13" i="5"/>
  <c r="H11" i="5"/>
  <c r="G11" i="5"/>
  <c r="H9" i="5"/>
  <c r="G9" i="5"/>
  <c r="H7" i="5"/>
  <c r="G7" i="5"/>
  <c r="H5" i="5"/>
  <c r="H15" i="5" s="1"/>
  <c r="G5" i="5"/>
  <c r="G15" i="5" s="1"/>
  <c r="H19" i="4"/>
  <c r="G19" i="4"/>
  <c r="I19" i="4" s="1"/>
  <c r="H17" i="4"/>
  <c r="G17" i="4"/>
  <c r="I17" i="4" s="1"/>
  <c r="H15" i="4"/>
  <c r="G15" i="4"/>
  <c r="I15" i="4" s="1"/>
  <c r="H13" i="4"/>
  <c r="G13" i="4"/>
  <c r="I13" i="4" s="1"/>
  <c r="H11" i="4"/>
  <c r="G11" i="4"/>
  <c r="H9" i="4"/>
  <c r="G9" i="4"/>
  <c r="I9" i="4" s="1"/>
  <c r="H7" i="4"/>
  <c r="G7" i="4"/>
  <c r="H5" i="4"/>
  <c r="G5" i="4"/>
  <c r="G21" i="4" s="1"/>
  <c r="H11" i="3"/>
  <c r="G11" i="3"/>
  <c r="H9" i="3"/>
  <c r="G9" i="3"/>
  <c r="H7" i="3"/>
  <c r="G7" i="3"/>
  <c r="H5" i="3"/>
  <c r="G5" i="3"/>
  <c r="G13" i="3" s="1"/>
  <c r="H13" i="2"/>
  <c r="G13" i="2"/>
  <c r="I13" i="2" s="1"/>
  <c r="H11" i="2"/>
  <c r="G11" i="2"/>
  <c r="I11" i="2" s="1"/>
  <c r="H9" i="2"/>
  <c r="G9" i="2"/>
  <c r="I9" i="2" s="1"/>
  <c r="H7" i="2"/>
  <c r="G7" i="2"/>
  <c r="I7" i="2" s="1"/>
  <c r="H5" i="2"/>
  <c r="H15" i="2" s="1"/>
  <c r="G5" i="2"/>
  <c r="G15" i="2" s="1"/>
  <c r="I39" i="10" l="1"/>
  <c r="I37" i="10"/>
  <c r="I35" i="10"/>
  <c r="I33" i="10"/>
  <c r="I31" i="10"/>
  <c r="I29" i="10"/>
  <c r="I27" i="10"/>
  <c r="I25" i="10"/>
  <c r="I23" i="10"/>
  <c r="I21" i="10"/>
  <c r="I19" i="10"/>
  <c r="I17" i="10"/>
  <c r="I15" i="10"/>
  <c r="I13" i="10"/>
  <c r="I11" i="10"/>
  <c r="I9" i="10"/>
  <c r="I7" i="10"/>
  <c r="G41" i="10"/>
  <c r="C15" i="1" s="1"/>
  <c r="C17" i="1" s="1"/>
  <c r="J34" i="9"/>
  <c r="J32" i="9"/>
  <c r="J30" i="9"/>
  <c r="J26" i="9"/>
  <c r="J22" i="9"/>
  <c r="J18" i="9"/>
  <c r="J16" i="9"/>
  <c r="J12" i="9"/>
  <c r="J8" i="9"/>
  <c r="I19" i="8"/>
  <c r="I11" i="4"/>
  <c r="H21" i="4"/>
  <c r="I7" i="4"/>
  <c r="H13" i="3"/>
  <c r="D8" i="1" s="1"/>
  <c r="D17" i="1" s="1"/>
  <c r="I7" i="3"/>
  <c r="I9" i="3"/>
  <c r="I11" i="3"/>
  <c r="I7" i="5"/>
  <c r="I9" i="5"/>
  <c r="I11" i="5"/>
  <c r="I13" i="5"/>
  <c r="I7" i="6"/>
  <c r="I9" i="6"/>
  <c r="I11" i="6"/>
  <c r="I7" i="7"/>
  <c r="I9" i="7"/>
  <c r="I11" i="7"/>
  <c r="I13" i="7"/>
  <c r="I15" i="7"/>
  <c r="I17" i="7"/>
  <c r="I19" i="7"/>
  <c r="I5" i="10"/>
  <c r="I41" i="10" s="1"/>
  <c r="J4" i="9"/>
  <c r="I5" i="8"/>
  <c r="I5" i="7"/>
  <c r="I5" i="6"/>
  <c r="I5" i="5"/>
  <c r="I15" i="5" s="1"/>
  <c r="I5" i="4"/>
  <c r="I5" i="3"/>
  <c r="I5" i="2"/>
  <c r="I15" i="2" s="1"/>
  <c r="J36" i="9" l="1"/>
  <c r="I57" i="8"/>
  <c r="I21" i="7"/>
  <c r="I13" i="6"/>
  <c r="I21" i="4"/>
  <c r="I13" i="3"/>
  <c r="E17" i="1" l="1"/>
</calcChain>
</file>

<file path=xl/sharedStrings.xml><?xml version="1.0" encoding="utf-8"?>
<sst xmlns="http://schemas.openxmlformats.org/spreadsheetml/2006/main" count="427" uniqueCount="192">
  <si>
    <t xml:space="preserve"> KÖLTSÉGVETÉS</t>
  </si>
  <si>
    <t>Kincsem Park, 800 l/perc vízhozamú kút, kút-felsőrész, kútgépészet.</t>
  </si>
  <si>
    <t>S.Sz.</t>
  </si>
  <si>
    <t>Munkanem</t>
  </si>
  <si>
    <t>Anyag (Ft)</t>
  </si>
  <si>
    <t>Díj (Ft)</t>
  </si>
  <si>
    <t>Összesen (Ft)</t>
  </si>
  <si>
    <t>1.</t>
  </si>
  <si>
    <t>Előkészítő munkák</t>
  </si>
  <si>
    <t>2.</t>
  </si>
  <si>
    <t>Felvonulás, fel- és leszerelés</t>
  </si>
  <si>
    <t>3.</t>
  </si>
  <si>
    <t>Fúrás-csövezés</t>
  </si>
  <si>
    <t>4.</t>
  </si>
  <si>
    <t>Kútkiképzés</t>
  </si>
  <si>
    <t>5.</t>
  </si>
  <si>
    <t>Kiegészítő munkák</t>
  </si>
  <si>
    <t>6.</t>
  </si>
  <si>
    <t>Műszeres munkák</t>
  </si>
  <si>
    <t>7.</t>
  </si>
  <si>
    <t>Kútfelsőrész kiképzés</t>
  </si>
  <si>
    <t>8.</t>
  </si>
  <si>
    <t>Bekötő vezeték építése</t>
  </si>
  <si>
    <t>9.</t>
  </si>
  <si>
    <t>Puffertároló készítés</t>
  </si>
  <si>
    <t>10.</t>
  </si>
  <si>
    <t>Tervezés</t>
  </si>
  <si>
    <t>Összesen nettó</t>
  </si>
  <si>
    <t>1. Előkészítő munkák</t>
  </si>
  <si>
    <t>Srsz.</t>
  </si>
  <si>
    <t>Munka megnevezése</t>
  </si>
  <si>
    <t>Menny.</t>
  </si>
  <si>
    <t>M.E.</t>
  </si>
  <si>
    <t>Anyag egység ár</t>
  </si>
  <si>
    <t>Díj egység ár</t>
  </si>
  <si>
    <t>Anyag össz. ár</t>
  </si>
  <si>
    <t>Díj össz. ár</t>
  </si>
  <si>
    <t>Összesen</t>
  </si>
  <si>
    <t>Fúróberendezés iszapgödreinek kialakítása fóliabéléssel</t>
  </si>
  <si>
    <t>m3</t>
  </si>
  <si>
    <t>Villamos energia biztosítása ideiglenes mérő felszerelésével</t>
  </si>
  <si>
    <t>db</t>
  </si>
  <si>
    <t>GT 38V gumitömlő vezeték 4 x 25 mm2</t>
  </si>
  <si>
    <t>fm</t>
  </si>
  <si>
    <t>Öblítővíz biztosítása NA 40-es ideiglenes KPE csővel, csatlakozóhely kiépítésével</t>
  </si>
  <si>
    <t>Vízelvezetés D 110 KPE csővel, ideiglenes</t>
  </si>
  <si>
    <t>2. Felvonulás, fel- és leszerelés</t>
  </si>
  <si>
    <t>Mennyiség</t>
  </si>
  <si>
    <t>Anyag össz.ár</t>
  </si>
  <si>
    <t>Díj össz.</t>
  </si>
  <si>
    <t>F-2. típusú fúróerendezés felvonulása fel- és lerakodással, a szállítás alatti rezsiköltséggel, lakókonténerek elhelyezésével 100 km távolságról</t>
  </si>
  <si>
    <t xml:space="preserve">F-2. típusú fúróerendezés fel- és leszerelése a munkahelyen </t>
  </si>
  <si>
    <t>Kiegészítő szállítás, cső, cement, iszapjavítók, daruzással, fel- és lerakással 100 km távolságról</t>
  </si>
  <si>
    <t>Fúróberendezés átállása 150 m</t>
  </si>
  <si>
    <t>3. Fúrás-csövezés</t>
  </si>
  <si>
    <t>Teljesszelvényű fúrás jobb öblítéssel, 460 mm Ø-vel 'A' fúrhatóságú üledékes kőzetben 2x10 m -ig</t>
  </si>
  <si>
    <r>
      <t>150 mm-es kereső fúrás és 360 mm-es bővítő fúrás készítése kútanként,  a meglévő vízjogi létesítési engedély alapján (a két kútra vonatkozóan összesen</t>
    </r>
    <r>
      <rPr>
        <b/>
        <sz val="10"/>
        <rFont val="Arial"/>
        <family val="2"/>
        <charset val="238"/>
      </rPr>
      <t xml:space="preserve"> 800 l/perc</t>
    </r>
    <r>
      <rPr>
        <sz val="11"/>
        <color theme="1"/>
        <rFont val="Calibri"/>
        <family val="2"/>
        <charset val="238"/>
        <scheme val="minor"/>
      </rPr>
      <t xml:space="preserve"> vízhozamnak megfelelően)</t>
    </r>
  </si>
  <si>
    <t>klt</t>
  </si>
  <si>
    <t>Acél iránycső beépítése 0-10 m-ig 406 x 6 mm spirálhegesztett</t>
  </si>
  <si>
    <r>
      <t xml:space="preserve">Acél záró rakat beépítése 244 x 6 mm hegeszett kötéssel DIN 2448 St 37.0 ,  a meglévő vízjogi létesítési engedély alapján (a két kútra vonatkozóan összesen </t>
    </r>
    <r>
      <rPr>
        <b/>
        <sz val="10"/>
        <rFont val="Arial"/>
        <family val="2"/>
        <charset val="238"/>
      </rPr>
      <t>800 l/perc</t>
    </r>
    <r>
      <rPr>
        <sz val="11"/>
        <color theme="1"/>
        <rFont val="Calibri"/>
        <family val="2"/>
        <charset val="238"/>
        <scheme val="minor"/>
      </rPr>
      <t xml:space="preserve"> vízhozamnak megfelelően)</t>
    </r>
  </si>
  <si>
    <t>Acél szűrőcső beépítése központosítókkal, 139 x 6,2 mm acélcső ,  a meglévő vízjogi létesítési engedély alapján (a két kútra vonatkozóan összesen 800 l/perc vízhozamnak megfelelően)</t>
  </si>
  <si>
    <t>Szűrő elhelyezése szűrőcsőre 139 mm Ø JOHNSON 0,7 mm, a meglévő vízjogi létesítési engedély alapján (a két kútra vonatkozóan összesen 800 l/perc vízhozamnak megfelelően)</t>
  </si>
  <si>
    <t>Öblítő iszap készítése</t>
  </si>
  <si>
    <t>Öblítő iszap  elszállítása</t>
  </si>
  <si>
    <t>4  Kútkiképzés</t>
  </si>
  <si>
    <t>Szűrőmosatás a mosatófej beépítésével 120-250 m között</t>
  </si>
  <si>
    <t>óra</t>
  </si>
  <si>
    <t>Kompresszorozás 7 m3/p  7 bar. kompresszorral</t>
  </si>
  <si>
    <t>Búvárszivattyú üzem a fúróberendezés gépóra költségével Q = 40 m3/h  H = 50 m búvárszivattyúval</t>
  </si>
  <si>
    <t>Talptisztítás, talpellenőrzés</t>
  </si>
  <si>
    <t>Fúróberendezés gépüzemóra költsége műszeres kútvizsgálatok alatt.</t>
  </si>
  <si>
    <t>5. Kiegészítő munkák</t>
  </si>
  <si>
    <t>Cementtej elkészítése</t>
  </si>
  <si>
    <t>q</t>
  </si>
  <si>
    <t>Palástcementezés cementező agregátorral, annak gépüzemóra költségével</t>
  </si>
  <si>
    <t>Cementező agregát felvonulása 100 km távolságról</t>
  </si>
  <si>
    <t>Kavicsolás zsákos osztályozott kaviccsal kaviccsal, a kavics szállítással, a berendezés üzemóra költséggel</t>
  </si>
  <si>
    <t>t</t>
  </si>
  <si>
    <t>6. Műszeres munkák</t>
  </si>
  <si>
    <t>Geofizikai csoport kihívása, felvonulása</t>
  </si>
  <si>
    <t>Geofizikai szelvényezés kutanként</t>
  </si>
  <si>
    <t>Hidrodinamikai csoport kihívása, felvonulása 100 km távolságról</t>
  </si>
  <si>
    <t>Hidrodinamikai mérések - talpmélység ellenőrzés, reométerezés, kapacitásmérés, nyomásemelkedés mérés, víz- és gázminta vétel</t>
  </si>
  <si>
    <t>Hidrodinamikai mérések kiértékelése, adatszolgáltatás</t>
  </si>
  <si>
    <t>Ivóvíz vizsgálat vegyi és bakt.</t>
  </si>
  <si>
    <t>Geodéziai bemérés, kiszállás 100 km távolságról</t>
  </si>
  <si>
    <t>Vízföldtani napló elkészítése</t>
  </si>
  <si>
    <t xml:space="preserve"> 7. Kútfelsőrész    kiképzés, bekötés</t>
  </si>
  <si>
    <t>Kútakna részére földmunka, munkagödör földkiemelése, visszatöltés, tömörítés tereprendezés</t>
  </si>
  <si>
    <t>Előregyártott vasbeton  kútakna elhelyezése, szállítása, 1,5x1,5x 2,0 m belmérettel C 30/35 vízzáró betonból, aknaszerelvényekkel</t>
  </si>
  <si>
    <t>Karima MSZ 40 400/245 mm</t>
  </si>
  <si>
    <t xml:space="preserve">Részletterv szerinti kútlezárás,  acélcső ívvel, furatokkal </t>
  </si>
  <si>
    <t>Búvárszivattyú beépítése Q = 40 m3/h, H = 50 m, 40 m előir. Mélységig</t>
  </si>
  <si>
    <t>KPE védőcső kábelekhez D 63</t>
  </si>
  <si>
    <t>Autódaru használata, annak helyszínre szállítása</t>
  </si>
  <si>
    <t>Csővezeték szerelése szabadon idomos - karmantyús kötéssel 114x4,5 mm búvárszivattyú beépítéséhez</t>
  </si>
  <si>
    <t>m</t>
  </si>
  <si>
    <t>Vízszintfigyelő cső beépítése, 5/4" KPE</t>
  </si>
  <si>
    <t>Vízóra, karimás NA 100 távadós</t>
  </si>
  <si>
    <t>11.</t>
  </si>
  <si>
    <t>Pillangószelep, NA 100</t>
  </si>
  <si>
    <t>12.</t>
  </si>
  <si>
    <t>Vízszintcsap 1/2"</t>
  </si>
  <si>
    <t>13.</t>
  </si>
  <si>
    <t xml:space="preserve">Peremes  T NA 100/80 </t>
  </si>
  <si>
    <t>14.</t>
  </si>
  <si>
    <t>Gömbcsap  1/2" Ø kb. menetes</t>
  </si>
  <si>
    <t>15.</t>
  </si>
  <si>
    <t>Feszmérő 0-6 bár P 1011</t>
  </si>
  <si>
    <t>16.</t>
  </si>
  <si>
    <t>Tolózár NA 100</t>
  </si>
  <si>
    <t>17.</t>
  </si>
  <si>
    <t>Visszacsapó szelep NA 100</t>
  </si>
  <si>
    <t>18.</t>
  </si>
  <si>
    <t>Spec. Karima, NA 150</t>
  </si>
  <si>
    <t>19.</t>
  </si>
  <si>
    <t>Szűkítő idom NA125/100</t>
  </si>
  <si>
    <t>20.</t>
  </si>
  <si>
    <t>Szerelési apró anyagok, csavarok, tömítések</t>
  </si>
  <si>
    <t>21.</t>
  </si>
  <si>
    <t>Villamos működtetés, frekvenciaváltós vezérlés  szinttávadó , leszívás védelem szekrény a kútaknában</t>
  </si>
  <si>
    <t>22.</t>
  </si>
  <si>
    <t>Erőátviteli kábel fektetése, földmunkával</t>
  </si>
  <si>
    <t>23.</t>
  </si>
  <si>
    <t>Jezőkábel fektetése csővezeték mellett</t>
  </si>
  <si>
    <t>24.</t>
  </si>
  <si>
    <t>Érintésvédelmi felülvizsgálat</t>
  </si>
  <si>
    <t>25.</t>
  </si>
  <si>
    <t>Szinttávadó telepítése puffertárolóba</t>
  </si>
  <si>
    <t>26.</t>
  </si>
  <si>
    <t>Rendszer beszabályozása, beüzemelése</t>
  </si>
  <si>
    <t>8. Vezeték építés</t>
  </si>
  <si>
    <t>Ssz.</t>
  </si>
  <si>
    <t>Tételszám</t>
  </si>
  <si>
    <t>Tétel szövege</t>
  </si>
  <si>
    <t>13-001-1.2.1.2</t>
  </si>
  <si>
    <t>Munkaárok dúcolása és bontása 5,00 m mélységig, 5,00 m szélességig, kétoldali dúcolással, függőleges pallózással, 0,80-2,00 m árokszélesség között, zártsorú</t>
  </si>
  <si>
    <t>m2</t>
  </si>
  <si>
    <t>15-017-3</t>
  </si>
  <si>
    <t>Biztonsági védőkorlát készítése gömbfából, deszkából</t>
  </si>
  <si>
    <t>21-003-5.2.1.3.1</t>
  </si>
  <si>
    <t>Munkaárok földkiemelése közművesített területen, kézi erővel, bármely konzisztenciájú talajban, dúcolt árokból, 3,0 m árokszélességig, talajosztály: IV. 2,0  m mélységig</t>
  </si>
  <si>
    <t>21-003-11.1.2</t>
  </si>
  <si>
    <t>Földvisszatöltés munkagödörbe vagy munkaárokba, tömörítés nélkül, réteges elterítéssel, I-IV. osztályú talajban, kézi erővel, az anyag súlypontja karoláson belül, a vezetéket (műtárgyat) környező 50 cm-en túli szelvényben</t>
  </si>
  <si>
    <t>21-004-4.1.2-0120002</t>
  </si>
  <si>
    <t>Talajjavító réteg készítése vonalas létesítményeknél, 3,00 m szélességig vagy építményen belül, osztályozatlan kavicsból Nyers homokos kavics, NHK 0/63 Q-TT, KŐKA, Alsózsolca</t>
  </si>
  <si>
    <t>21-004-5.1.1.1</t>
  </si>
  <si>
    <t>Tükörkészítés tömörítés nélkül, sík felületen gépi erővel, kiegészítő kézi munkával talajosztály: I-IV.</t>
  </si>
  <si>
    <t>21-008-2.3.1</t>
  </si>
  <si>
    <t>Tömörítés bármely tömörítési osztályban gépi erővel, vezeték felett és mellett, tömörségi fok: 85%</t>
  </si>
  <si>
    <t>21-003-11.1.1</t>
  </si>
  <si>
    <t>Bányahomok visszatöltés munkagödörbe vagy munkaárokba, tömörítés nélkül, réteges elterítéssel, I-IV. osztályú talajban, kézi erővel, az anyag súlypontja karoláson belül, a vezeték (műtárgy) felett és mellett 50 cm vastagságig</t>
  </si>
  <si>
    <t>21-011-1.2.1</t>
  </si>
  <si>
    <t>Fejtett föld felrakása szállítóeszközre, géppel, talajosztály I-IV., elszállítás 5,0 km távolságra</t>
  </si>
  <si>
    <t>53-099-1</t>
  </si>
  <si>
    <t>Megtámasztó betontömb 50x50x10  C30/37 min. betonból</t>
  </si>
  <si>
    <t>54-016-6.1</t>
  </si>
  <si>
    <t>Fűtési és vízvezeték szakaszos és hálózati nyomáspróbája vízzel, 200 mm külső Ø-ig</t>
  </si>
  <si>
    <t>54-016-7.1</t>
  </si>
  <si>
    <t>Csővezetékek fertőtlenítése, DN 200 méretig</t>
  </si>
  <si>
    <t>54-016-8.1</t>
  </si>
  <si>
    <t>Csővezetékek tisztítása szivacsos mosatással, DN 200 méretig</t>
  </si>
  <si>
    <t>54-005-5.3-0133559</t>
  </si>
  <si>
    <t>PP, PE, KPE nyomócső szerelése, földárokban, hegesztett kötésekkel, csőátmérő: 110 mm WAVIN PE ivóvíz nyomócső PE 80 SDR 11 PN 10 110 mm x 10,0 mm kék csík 100, 200, 300 m/tekercs, V11011VT</t>
  </si>
  <si>
    <t>54-005-5.5-0133562</t>
  </si>
  <si>
    <t>PP, PE, KPE nyomócső szerelése, földárokban, hegesztett kötésekkel, csőátmérő: 140-160 mm között WAVIN PE ivóvíz nyomócső PE 80 SDR 11 PN 10 160 mm x 14,6 mm kék csík 12 m/szál, V16011VS</t>
  </si>
  <si>
    <t>91-003-3.2.1.1.1-0631103</t>
  </si>
  <si>
    <t>Gyepesítés, előkészített talajon magvetéssel, kézzel szórva, vízszintes területen, trágyázás nélkül GOLF fűmagkeverék, 40-50 dkg/10 m2</t>
  </si>
  <si>
    <r>
      <t>10m</t>
    </r>
    <r>
      <rPr>
        <vertAlign val="superscript"/>
        <sz val="10"/>
        <color indexed="8"/>
        <rFont val="Arial"/>
        <family val="2"/>
        <charset val="238"/>
      </rPr>
      <t>2</t>
    </r>
  </si>
  <si>
    <t>Vezeték építés összesen</t>
  </si>
  <si>
    <t>9. Puffertároló építés</t>
  </si>
  <si>
    <t>Egység</t>
  </si>
  <si>
    <t>Anyag összesen</t>
  </si>
  <si>
    <t>Díj összesen</t>
  </si>
  <si>
    <t>Anyag és díj összesen</t>
  </si>
  <si>
    <t>Munkaárok földkiemelése közmű nélküli területen,gépi erővel, kiegészítő kézi munkával,bármely konzisztenciájú, I-IV. oszt. talajban, dúcolt árokból, 5,0 m árokszélességig, 3,0 m mélységig</t>
  </si>
  <si>
    <t>Földvisszatöltés munkagödörbe vagy munkaárokba,tömörítés nélkül, réteges elterítéssel,I-IV. osztályú talajban, gépi erővel, az anyag súlypontja 10,0 m-en belül, a vezetéket (műtárgyat) környező 50 cm-en túli szelvényrészben</t>
  </si>
  <si>
    <t>Tükörkészítés tömörítés nélkül, sík felületen, gépi erővelkiegészítő kézi munkával talajosztály: I-IV.</t>
  </si>
  <si>
    <t>Tömörítés bármely tömörítési osztálybangépi erővel, kis felületen, tömörségi fok: 95%</t>
  </si>
  <si>
    <t>Talajjavító réteg készítésevonalas létesítményeknél, 3,00 m szélességig vagy építményen belül, osztályozatlan kavicsból, Természetes szemmegoszlású homokos kavics, THK 0/32 P-TT</t>
  </si>
  <si>
    <t>Szerelőbeton készítése,.....minőségű betonból, 10 cm vastagságig, C8/10 - XN(H) földnedves kavicsbeton keverék CEM 32,5 pc. Dçmax =32 mm, m = 6,8 finomsági modulussal</t>
  </si>
  <si>
    <t>Sík vagy alulbordás vasbeton lemez készítése, 15°-os hajlásszögig,X0v(H), XC1, XC2, XC3 környezeti osztályú,kissé képlékeny vagy képlékeny konzisztenciájú betonból, kézi erővel, vibrátoros tömörítéssel, 12 cm vastagság felett, C20/25 - XC1 kissé képlékeny kavicsbeton keverék CEM 32,5 pc. Dçmax = 24 mm, m = 7,1 finomsági modulussal 20 cm vastagságban</t>
  </si>
  <si>
    <t>Betonacél-szerelés, Hegesztett betonacél háló szerelése tartószerkezetbe, Hegesztett acélháló; 5,10 x 2,15 m; 150 x 150 mm osztással Ř 10,00 / 10,00</t>
  </si>
  <si>
    <t>Betonacél helyszíni szerelése függőleges vagy vízszintes tartószerkezetbe, bordás betonacélból, 12-20 mm átmérő között,FERALPI hidegen húzott bordás betonacél, 6 m-es szálban, BHS55.50 12 mm</t>
  </si>
  <si>
    <t>Teherhordó és kitöltő falazat készítése, beton falazóblokk vagy zsaluzóelem termékekből, 250 mm falvastagságban, 250x500x250 mm-es méretű, beton zsaluzóelemből, kitöltő betonnal, betonacél beépítéssel, ZS 25-ös zsaluzóelem, 250/500/250 mm, C16/20-16/kissé képlékeny kavicsbeton,B 60.40:12 mm átmérőjű betonacél</t>
  </si>
  <si>
    <t>Sima oldalfalvakolat készítése kézi felhordással, belső, vakoló cementes mészhabarccsal, beton-, kőfelületen, 1,5 cm vastagságban, Hvb4-mc, belső, vakoló cementes mészhabarccsal ésHs60-c, felületképző (simító), cementhabarccsal</t>
  </si>
  <si>
    <t>Dísztavak, agrogazdasági tározók, betonmedencékszigetelése EPDM geomembrán lemezzel HDPE szigetelő lemezzel AGRU 1,5 mm vastag HDPE szigetelőlemez</t>
  </si>
  <si>
    <t>Tetőszerkezet elhelyezése a puffertóroló fedésére, vas váz szerkezetből, fólia fedésével</t>
  </si>
  <si>
    <t>Víztartás próba készítése</t>
  </si>
  <si>
    <t>Szivattyú elhelyezése, beüzemelése, üzempróbával</t>
  </si>
  <si>
    <t xml:space="preserve">Próbaüzem </t>
  </si>
  <si>
    <r>
      <rPr>
        <b/>
        <sz val="12"/>
        <rFont val="Arial"/>
        <family val="2"/>
        <charset val="238"/>
      </rPr>
      <t>Kelt.:</t>
    </r>
    <r>
      <rPr>
        <sz val="12"/>
        <rFont val="Arial"/>
        <family val="2"/>
        <charset val="238"/>
      </rPr>
      <t xml:space="preserve"> 2016. április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</si>
</sst>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8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i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2" fillId="0" borderId="0"/>
  </cellStyleXfs>
  <cellXfs count="71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3" fontId="2" fillId="0" borderId="0" xfId="0" applyNumberFormat="1" applyFont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0" fontId="5" fillId="0" borderId="0" xfId="0" applyFont="1"/>
    <xf numFmtId="3" fontId="4" fillId="0" borderId="0" xfId="0" applyNumberFormat="1" applyFont="1"/>
    <xf numFmtId="0" fontId="0" fillId="0" borderId="0" xfId="0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3" fontId="0" fillId="0" borderId="0" xfId="0" applyNumberFormat="1" applyAlignment="1">
      <alignment vertical="top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3" fontId="0" fillId="0" borderId="0" xfId="0" applyNumberForma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vertical="top" wrapText="1"/>
    </xf>
    <xf numFmtId="3" fontId="2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vertical="top" wrapText="1"/>
    </xf>
    <xf numFmtId="3" fontId="3" fillId="0" borderId="0" xfId="0" applyNumberFormat="1" applyFont="1" applyAlignment="1">
      <alignment vertical="top" wrapText="1"/>
    </xf>
    <xf numFmtId="3" fontId="3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3" fontId="2" fillId="0" borderId="0" xfId="0" applyNumberFormat="1" applyFont="1" applyAlignment="1">
      <alignment vertical="top"/>
    </xf>
    <xf numFmtId="3" fontId="0" fillId="0" borderId="0" xfId="0" applyNumberFormat="1" applyAlignment="1">
      <alignment horizontal="right" vertical="top" wrapText="1"/>
    </xf>
    <xf numFmtId="0" fontId="3" fillId="0" borderId="0" xfId="0" applyFont="1" applyAlignment="1">
      <alignment horizontal="center" vertical="top"/>
    </xf>
    <xf numFmtId="0" fontId="8" fillId="0" borderId="0" xfId="1" applyFont="1" applyBorder="1" applyAlignment="1">
      <alignment horizontal="center" vertical="top" wrapText="1"/>
    </xf>
    <xf numFmtId="0" fontId="8" fillId="0" borderId="0" xfId="1" applyFont="1" applyBorder="1" applyAlignment="1">
      <alignment vertical="top" wrapText="1"/>
    </xf>
    <xf numFmtId="0" fontId="8" fillId="0" borderId="0" xfId="1" applyFont="1" applyBorder="1" applyAlignment="1">
      <alignment horizontal="right" vertical="top" wrapText="1"/>
    </xf>
    <xf numFmtId="3" fontId="8" fillId="0" borderId="0" xfId="1" applyNumberFormat="1" applyFont="1" applyBorder="1" applyAlignment="1">
      <alignment horizontal="right" vertical="top" wrapText="1"/>
    </xf>
    <xf numFmtId="3" fontId="8" fillId="0" borderId="0" xfId="1" applyNumberFormat="1" applyFont="1" applyBorder="1" applyAlignment="1">
      <alignment vertical="top" wrapText="1"/>
    </xf>
    <xf numFmtId="0" fontId="9" fillId="0" borderId="0" xfId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8" fillId="0" borderId="0" xfId="1" applyNumberFormat="1" applyFont="1" applyBorder="1" applyAlignment="1">
      <alignment vertical="top" wrapText="1"/>
    </xf>
    <xf numFmtId="0" fontId="8" fillId="0" borderId="0" xfId="2" applyFont="1" applyBorder="1" applyAlignment="1">
      <alignment horizontal="center" vertical="top" wrapText="1"/>
    </xf>
    <xf numFmtId="0" fontId="8" fillId="0" borderId="0" xfId="2" applyFont="1" applyBorder="1" applyAlignment="1">
      <alignment vertical="top" wrapText="1"/>
    </xf>
    <xf numFmtId="49" fontId="8" fillId="0" borderId="0" xfId="2" applyNumberFormat="1" applyFont="1" applyBorder="1" applyAlignment="1">
      <alignment vertical="top" wrapText="1"/>
    </xf>
    <xf numFmtId="3" fontId="8" fillId="0" borderId="0" xfId="2" applyNumberFormat="1" applyFont="1" applyBorder="1" applyAlignment="1">
      <alignment horizontal="right" vertical="top" wrapText="1"/>
    </xf>
    <xf numFmtId="3" fontId="8" fillId="0" borderId="0" xfId="2" applyNumberFormat="1" applyFont="1" applyBorder="1" applyAlignment="1">
      <alignment vertical="top" wrapText="1"/>
    </xf>
    <xf numFmtId="0" fontId="9" fillId="0" borderId="0" xfId="1" applyFont="1" applyBorder="1" applyAlignment="1">
      <alignment vertical="top" wrapText="1"/>
    </xf>
    <xf numFmtId="3" fontId="9" fillId="0" borderId="0" xfId="1" applyNumberFormat="1" applyFont="1" applyBorder="1" applyAlignment="1">
      <alignment horizontal="right" vertical="top" wrapText="1"/>
    </xf>
    <xf numFmtId="0" fontId="2" fillId="0" borderId="0" xfId="0" applyFont="1" applyBorder="1" applyAlignment="1">
      <alignment vertical="top"/>
    </xf>
    <xf numFmtId="4" fontId="2" fillId="0" borderId="0" xfId="0" applyNumberFormat="1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3" fontId="9" fillId="0" borderId="0" xfId="1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vertical="top" wrapText="1"/>
    </xf>
    <xf numFmtId="4" fontId="2" fillId="0" borderId="0" xfId="0" applyNumberFormat="1" applyFont="1" applyBorder="1" applyAlignment="1">
      <alignment vertical="top" wrapText="1"/>
    </xf>
    <xf numFmtId="3" fontId="2" fillId="0" borderId="0" xfId="0" applyNumberFormat="1" applyFont="1" applyBorder="1" applyAlignment="1">
      <alignment vertical="top" wrapText="1"/>
    </xf>
    <xf numFmtId="3" fontId="2" fillId="0" borderId="0" xfId="0" applyNumberFormat="1" applyFont="1" applyBorder="1" applyAlignment="1">
      <alignment vertical="top"/>
    </xf>
    <xf numFmtId="0" fontId="8" fillId="0" borderId="0" xfId="2" applyFont="1" applyBorder="1" applyAlignment="1">
      <alignment horizontal="right" vertical="top" wrapText="1"/>
    </xf>
    <xf numFmtId="4" fontId="8" fillId="0" borderId="0" xfId="2" applyNumberFormat="1" applyFont="1" applyBorder="1" applyAlignment="1">
      <alignment horizontal="right" vertical="top" wrapText="1"/>
    </xf>
    <xf numFmtId="4" fontId="8" fillId="0" borderId="0" xfId="1" applyNumberFormat="1" applyFont="1" applyBorder="1" applyAlignment="1">
      <alignment horizontal="right" vertical="top" wrapText="1"/>
    </xf>
    <xf numFmtId="0" fontId="2" fillId="0" borderId="0" xfId="0" applyFont="1" applyBorder="1"/>
    <xf numFmtId="0" fontId="3" fillId="0" borderId="0" xfId="0" applyFont="1" applyBorder="1" applyAlignment="1">
      <alignment wrapText="1"/>
    </xf>
    <xf numFmtId="0" fontId="3" fillId="0" borderId="0" xfId="0" applyFont="1" applyBorder="1"/>
    <xf numFmtId="3" fontId="3" fillId="0" borderId="0" xfId="0" applyNumberFormat="1" applyFont="1" applyBorder="1" applyAlignment="1">
      <alignment wrapText="1"/>
    </xf>
    <xf numFmtId="3" fontId="3" fillId="0" borderId="0" xfId="0" applyNumberFormat="1" applyFont="1" applyBorder="1"/>
    <xf numFmtId="0" fontId="0" fillId="0" borderId="0" xfId="0" applyAlignment="1">
      <alignment horizontal="right"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Normál" xfId="0" builtinId="0"/>
    <cellStyle name="Normál 2" xfId="2"/>
    <cellStyle name="Normál_Kecskemét, Fürdő Költségvetés 06.13 árazot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E17" sqref="E17"/>
    </sheetView>
  </sheetViews>
  <sheetFormatPr defaultRowHeight="15" x14ac:dyDescent="0.25"/>
  <cols>
    <col min="1" max="1" width="6.85546875" style="1" bestFit="1" customWidth="1"/>
    <col min="2" max="2" width="30.140625" style="3" customWidth="1"/>
    <col min="3" max="3" width="15.5703125" style="3" customWidth="1"/>
    <col min="4" max="4" width="13.42578125" style="3" customWidth="1"/>
    <col min="5" max="5" width="16.42578125" style="4" bestFit="1" customWidth="1"/>
  </cols>
  <sheetData>
    <row r="1" spans="1:5" ht="23.25" x14ac:dyDescent="0.35">
      <c r="A1" s="69" t="s">
        <v>0</v>
      </c>
      <c r="B1" s="69"/>
      <c r="C1" s="69"/>
      <c r="D1" s="69"/>
      <c r="E1" s="69"/>
    </row>
    <row r="2" spans="1:5" ht="23.25" x14ac:dyDescent="0.35">
      <c r="B2" s="2"/>
      <c r="C2" s="2"/>
    </row>
    <row r="3" spans="1:5" x14ac:dyDescent="0.25">
      <c r="A3" s="70" t="s">
        <v>1</v>
      </c>
      <c r="B3" s="70"/>
      <c r="C3" s="70"/>
      <c r="D3" s="70"/>
      <c r="E3" s="70"/>
    </row>
    <row r="4" spans="1:5" x14ac:dyDescent="0.25">
      <c r="C4" s="5"/>
    </row>
    <row r="5" spans="1:5" x14ac:dyDescent="0.25">
      <c r="C5" s="5"/>
    </row>
    <row r="6" spans="1:5" ht="15.75" x14ac:dyDescent="0.25">
      <c r="A6" s="6" t="s">
        <v>2</v>
      </c>
      <c r="B6" s="6" t="s">
        <v>3</v>
      </c>
      <c r="C6" s="6" t="s">
        <v>4</v>
      </c>
      <c r="D6" s="6" t="s">
        <v>5</v>
      </c>
      <c r="E6" s="7" t="s">
        <v>6</v>
      </c>
    </row>
    <row r="7" spans="1:5" x14ac:dyDescent="0.25">
      <c r="A7" s="8" t="s">
        <v>7</v>
      </c>
      <c r="B7" s="9" t="s">
        <v>8</v>
      </c>
      <c r="C7" s="10">
        <f>SUM('Előkészítő munka'!G15)</f>
        <v>0</v>
      </c>
      <c r="D7" s="10">
        <f>SUM('Előkészítő munka'!H15)</f>
        <v>0</v>
      </c>
      <c r="E7" s="10">
        <f>SUM(C7:D7)</f>
        <v>0</v>
      </c>
    </row>
    <row r="8" spans="1:5" x14ac:dyDescent="0.25">
      <c r="A8" s="8" t="s">
        <v>9</v>
      </c>
      <c r="B8" s="9" t="s">
        <v>10</v>
      </c>
      <c r="C8" s="10">
        <f>SUM('Felvonulás fel és leszerelés'!G13)</f>
        <v>0</v>
      </c>
      <c r="D8" s="10">
        <f>SUM('Felvonulás fel és leszerelés'!H13)</f>
        <v>0</v>
      </c>
      <c r="E8" s="10">
        <f t="shared" ref="E8:E16" si="0">SUM(C8:D8)</f>
        <v>0</v>
      </c>
    </row>
    <row r="9" spans="1:5" x14ac:dyDescent="0.25">
      <c r="A9" s="8" t="s">
        <v>11</v>
      </c>
      <c r="B9" s="9" t="s">
        <v>12</v>
      </c>
      <c r="C9" s="10">
        <f>SUM('Fúrás-csövezés'!G21)</f>
        <v>0</v>
      </c>
      <c r="D9" s="10">
        <f>SUM('Fúrás-csövezés'!H21)</f>
        <v>0</v>
      </c>
      <c r="E9" s="10">
        <f t="shared" si="0"/>
        <v>0</v>
      </c>
    </row>
    <row r="10" spans="1:5" x14ac:dyDescent="0.25">
      <c r="A10" s="8" t="s">
        <v>13</v>
      </c>
      <c r="B10" s="9" t="s">
        <v>14</v>
      </c>
      <c r="C10" s="10">
        <f>SUM(Kútkiképzés!G15)</f>
        <v>0</v>
      </c>
      <c r="D10" s="10">
        <f>SUM(Kútkiképzés!H15)</f>
        <v>0</v>
      </c>
      <c r="E10" s="10">
        <f t="shared" si="0"/>
        <v>0</v>
      </c>
    </row>
    <row r="11" spans="1:5" x14ac:dyDescent="0.25">
      <c r="A11" s="8" t="s">
        <v>15</v>
      </c>
      <c r="B11" s="9" t="s">
        <v>16</v>
      </c>
      <c r="C11" s="10">
        <f>SUM('Kiegészítő munkák'!G13)</f>
        <v>0</v>
      </c>
      <c r="D11" s="10">
        <f>SUM('Kiegészítő munkák'!H13)</f>
        <v>0</v>
      </c>
      <c r="E11" s="10">
        <f t="shared" si="0"/>
        <v>0</v>
      </c>
    </row>
    <row r="12" spans="1:5" x14ac:dyDescent="0.25">
      <c r="A12" s="8" t="s">
        <v>17</v>
      </c>
      <c r="B12" s="9" t="s">
        <v>18</v>
      </c>
      <c r="C12" s="10">
        <f>SUM('Műszeres munkák'!G21)</f>
        <v>0</v>
      </c>
      <c r="D12" s="10">
        <f>SUM('Műszeres munkák'!H21)</f>
        <v>0</v>
      </c>
      <c r="E12" s="10">
        <f t="shared" si="0"/>
        <v>0</v>
      </c>
    </row>
    <row r="13" spans="1:5" x14ac:dyDescent="0.25">
      <c r="A13" s="8" t="s">
        <v>19</v>
      </c>
      <c r="B13" s="9" t="s">
        <v>20</v>
      </c>
      <c r="C13" s="10">
        <f>SUM('Kútfelsőrész készítés'!G57)</f>
        <v>0</v>
      </c>
      <c r="D13" s="10">
        <f>SUM('Kútfelsőrész készítés'!H57)</f>
        <v>0</v>
      </c>
      <c r="E13" s="10">
        <f t="shared" si="0"/>
        <v>0</v>
      </c>
    </row>
    <row r="14" spans="1:5" x14ac:dyDescent="0.25">
      <c r="A14" s="8" t="s">
        <v>21</v>
      </c>
      <c r="B14" s="9" t="s">
        <v>22</v>
      </c>
      <c r="C14" s="10">
        <f>SUM('Vezeték építés'!H36)</f>
        <v>0</v>
      </c>
      <c r="D14" s="10">
        <f>SUM('Vezeték építés'!I36)</f>
        <v>0</v>
      </c>
      <c r="E14" s="10">
        <f t="shared" si="0"/>
        <v>0</v>
      </c>
    </row>
    <row r="15" spans="1:5" x14ac:dyDescent="0.25">
      <c r="A15" s="8" t="s">
        <v>23</v>
      </c>
      <c r="B15" s="9" t="s">
        <v>24</v>
      </c>
      <c r="C15" s="10">
        <f>SUM('Puffertároló építés'!G41)</f>
        <v>0</v>
      </c>
      <c r="D15" s="10">
        <f>SUM('Puffertároló építés'!H41)</f>
        <v>0</v>
      </c>
      <c r="E15" s="10">
        <f t="shared" si="0"/>
        <v>0</v>
      </c>
    </row>
    <row r="16" spans="1:5" x14ac:dyDescent="0.25">
      <c r="A16" s="8" t="s">
        <v>25</v>
      </c>
      <c r="B16" s="9" t="s">
        <v>26</v>
      </c>
      <c r="C16" s="10">
        <v>0</v>
      </c>
      <c r="D16" s="10">
        <v>0</v>
      </c>
      <c r="E16" s="10">
        <f t="shared" si="0"/>
        <v>0</v>
      </c>
    </row>
    <row r="17" spans="1:5" ht="15.75" x14ac:dyDescent="0.25">
      <c r="A17" s="8"/>
      <c r="B17" s="11" t="s">
        <v>27</v>
      </c>
      <c r="C17" s="12">
        <f>SUM(C7:C16)</f>
        <v>0</v>
      </c>
      <c r="D17" s="12">
        <f>SUM(D7:D16)</f>
        <v>0</v>
      </c>
      <c r="E17" s="12">
        <f>SUM(E7:E16)</f>
        <v>0</v>
      </c>
    </row>
    <row r="20" spans="1:5" ht="15.75" x14ac:dyDescent="0.25">
      <c r="B20" s="13" t="s">
        <v>191</v>
      </c>
      <c r="C20" s="4"/>
      <c r="D20" s="4"/>
      <c r="E20" s="14"/>
    </row>
  </sheetData>
  <mergeCells count="2">
    <mergeCell ref="A1:E1"/>
    <mergeCell ref="A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E14" sqref="E14"/>
    </sheetView>
  </sheetViews>
  <sheetFormatPr defaultRowHeight="15" x14ac:dyDescent="0.25"/>
  <cols>
    <col min="1" max="1" width="5.42578125" style="15" bestFit="1" customWidth="1"/>
    <col min="2" max="2" width="35.7109375" style="17" bestFit="1" customWidth="1"/>
    <col min="3" max="3" width="7.5703125" style="17" bestFit="1" customWidth="1"/>
    <col min="4" max="4" width="4.85546875" style="18" bestFit="1" customWidth="1"/>
    <col min="5" max="5" width="7.5703125" style="19" bestFit="1" customWidth="1"/>
    <col min="6" max="6" width="10.5703125" style="17" bestFit="1" customWidth="1"/>
    <col min="7" max="7" width="7.28515625" style="17" bestFit="1" customWidth="1"/>
    <col min="8" max="8" width="9.140625" style="18" bestFit="1" customWidth="1"/>
    <col min="9" max="9" width="9.42578125" style="17" customWidth="1"/>
  </cols>
  <sheetData>
    <row r="1" spans="1:9" ht="15.75" x14ac:dyDescent="0.25">
      <c r="B1" s="16" t="s">
        <v>28</v>
      </c>
    </row>
    <row r="3" spans="1:9" ht="38.25" x14ac:dyDescent="0.25">
      <c r="A3" s="20" t="s">
        <v>29</v>
      </c>
      <c r="B3" s="21" t="s">
        <v>30</v>
      </c>
      <c r="C3" s="21" t="s">
        <v>31</v>
      </c>
      <c r="D3" s="20" t="s">
        <v>32</v>
      </c>
      <c r="E3" s="21" t="s">
        <v>33</v>
      </c>
      <c r="F3" s="21" t="s">
        <v>34</v>
      </c>
      <c r="G3" s="21" t="s">
        <v>35</v>
      </c>
      <c r="H3" s="21" t="s">
        <v>36</v>
      </c>
      <c r="I3" s="21" t="s">
        <v>37</v>
      </c>
    </row>
    <row r="4" spans="1:9" x14ac:dyDescent="0.25">
      <c r="C4" s="19"/>
      <c r="D4" s="22"/>
      <c r="F4" s="19"/>
      <c r="G4" s="19"/>
      <c r="H4" s="22"/>
      <c r="I4" s="19"/>
    </row>
    <row r="5" spans="1:9" ht="30" x14ac:dyDescent="0.25">
      <c r="A5" s="15" t="s">
        <v>7</v>
      </c>
      <c r="B5" s="17" t="s">
        <v>38</v>
      </c>
      <c r="C5" s="19">
        <v>60</v>
      </c>
      <c r="D5" s="22" t="s">
        <v>39</v>
      </c>
      <c r="E5" s="19">
        <v>0</v>
      </c>
      <c r="F5" s="19">
        <v>0</v>
      </c>
      <c r="G5" s="19">
        <f>E5*C5</f>
        <v>0</v>
      </c>
      <c r="H5" s="22">
        <f>F5*C5</f>
        <v>0</v>
      </c>
      <c r="I5" s="19">
        <f>SUM(G5:H5)</f>
        <v>0</v>
      </c>
    </row>
    <row r="6" spans="1:9" x14ac:dyDescent="0.25">
      <c r="C6" s="19"/>
      <c r="D6" s="22"/>
      <c r="F6" s="19"/>
      <c r="G6" s="19"/>
      <c r="H6" s="22"/>
      <c r="I6" s="19"/>
    </row>
    <row r="7" spans="1:9" ht="25.5" x14ac:dyDescent="0.25">
      <c r="A7" s="15" t="s">
        <v>9</v>
      </c>
      <c r="B7" s="23" t="s">
        <v>40</v>
      </c>
      <c r="C7" s="19">
        <v>2</v>
      </c>
      <c r="D7" s="22" t="s">
        <v>41</v>
      </c>
      <c r="E7" s="19">
        <v>0</v>
      </c>
      <c r="F7" s="19">
        <v>0</v>
      </c>
      <c r="G7" s="19">
        <f>E7*C7</f>
        <v>0</v>
      </c>
      <c r="H7" s="22">
        <f>F7*C7</f>
        <v>0</v>
      </c>
      <c r="I7" s="19">
        <f>SUM(G7:H7)</f>
        <v>0</v>
      </c>
    </row>
    <row r="8" spans="1:9" x14ac:dyDescent="0.25">
      <c r="C8" s="19"/>
      <c r="D8" s="22"/>
      <c r="F8" s="19"/>
      <c r="G8" s="19"/>
      <c r="H8" s="22"/>
      <c r="I8" s="19"/>
    </row>
    <row r="9" spans="1:9" x14ac:dyDescent="0.25">
      <c r="A9" s="24" t="s">
        <v>11</v>
      </c>
      <c r="B9" s="23" t="s">
        <v>42</v>
      </c>
      <c r="C9" s="19">
        <v>300</v>
      </c>
      <c r="D9" s="22" t="s">
        <v>43</v>
      </c>
      <c r="E9" s="19">
        <v>0</v>
      </c>
      <c r="F9" s="19">
        <v>0</v>
      </c>
      <c r="G9" s="19">
        <f>E9*C9</f>
        <v>0</v>
      </c>
      <c r="H9" s="22">
        <f>F9*C9</f>
        <v>0</v>
      </c>
      <c r="I9" s="19">
        <f>SUM(G9:H9)</f>
        <v>0</v>
      </c>
    </row>
    <row r="10" spans="1:9" x14ac:dyDescent="0.25">
      <c r="C10" s="19"/>
      <c r="D10" s="22"/>
      <c r="F10" s="19"/>
      <c r="G10" s="19"/>
      <c r="H10" s="22"/>
      <c r="I10" s="19"/>
    </row>
    <row r="11" spans="1:9" ht="45" x14ac:dyDescent="0.25">
      <c r="A11" s="15" t="s">
        <v>13</v>
      </c>
      <c r="B11" s="17" t="s">
        <v>44</v>
      </c>
      <c r="C11" s="19">
        <v>100</v>
      </c>
      <c r="D11" s="22" t="s">
        <v>43</v>
      </c>
      <c r="E11" s="19">
        <v>0</v>
      </c>
      <c r="F11" s="19">
        <v>0</v>
      </c>
      <c r="G11" s="19">
        <f>E11*C11</f>
        <v>0</v>
      </c>
      <c r="H11" s="22">
        <f>F11*C11</f>
        <v>0</v>
      </c>
      <c r="I11" s="19">
        <f>SUM(G11:H11)</f>
        <v>0</v>
      </c>
    </row>
    <row r="12" spans="1:9" x14ac:dyDescent="0.25">
      <c r="C12" s="19"/>
      <c r="D12" s="22"/>
      <c r="F12" s="19"/>
      <c r="G12" s="19"/>
      <c r="H12" s="22"/>
      <c r="I12" s="19"/>
    </row>
    <row r="13" spans="1:9" ht="25.5" x14ac:dyDescent="0.25">
      <c r="A13" s="15" t="s">
        <v>15</v>
      </c>
      <c r="B13" s="23" t="s">
        <v>45</v>
      </c>
      <c r="C13" s="25">
        <v>60</v>
      </c>
      <c r="D13" s="25" t="s">
        <v>43</v>
      </c>
      <c r="E13" s="25">
        <v>0</v>
      </c>
      <c r="F13" s="25">
        <v>0</v>
      </c>
      <c r="G13" s="25">
        <f>E13*C13</f>
        <v>0</v>
      </c>
      <c r="H13" s="25">
        <f>F13*C13</f>
        <v>0</v>
      </c>
      <c r="I13" s="25">
        <f>SUM(G13:H13)</f>
        <v>0</v>
      </c>
    </row>
    <row r="14" spans="1:9" x14ac:dyDescent="0.25">
      <c r="B14" s="23"/>
      <c r="C14" s="25"/>
      <c r="D14" s="25"/>
      <c r="E14" s="25"/>
      <c r="F14" s="25"/>
      <c r="G14" s="25"/>
      <c r="H14" s="25"/>
      <c r="I14" s="26"/>
    </row>
    <row r="15" spans="1:9" x14ac:dyDescent="0.25">
      <c r="B15" s="27" t="s">
        <v>37</v>
      </c>
      <c r="C15" s="28"/>
      <c r="D15" s="29"/>
      <c r="E15" s="28"/>
      <c r="F15" s="28"/>
      <c r="G15" s="28">
        <f>SUM(G5:G14)</f>
        <v>0</v>
      </c>
      <c r="H15" s="29">
        <f>SUM(H4:H14)</f>
        <v>0</v>
      </c>
      <c r="I15" s="28">
        <f>SUM(I5:I13)</f>
        <v>0</v>
      </c>
    </row>
    <row r="16" spans="1:9" x14ac:dyDescent="0.25">
      <c r="B16" s="27"/>
      <c r="C16" s="27"/>
      <c r="D16" s="31"/>
      <c r="E16" s="28"/>
      <c r="F16" s="27"/>
      <c r="G16" s="27"/>
      <c r="H16" s="31"/>
      <c r="I16" s="2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F12" sqref="F12"/>
    </sheetView>
  </sheetViews>
  <sheetFormatPr defaultRowHeight="15" x14ac:dyDescent="0.25"/>
  <cols>
    <col min="1" max="1" width="5.42578125" style="15" bestFit="1" customWidth="1"/>
    <col min="2" max="2" width="35.7109375" style="18" bestFit="1" customWidth="1"/>
    <col min="3" max="3" width="7.5703125" style="17" bestFit="1" customWidth="1"/>
    <col min="4" max="4" width="4.85546875" style="18" bestFit="1" customWidth="1"/>
    <col min="5" max="5" width="7.5703125" style="19" bestFit="1" customWidth="1"/>
    <col min="6" max="6" width="10.5703125" style="17" bestFit="1" customWidth="1"/>
    <col min="7" max="7" width="7.28515625" style="17" bestFit="1" customWidth="1"/>
    <col min="8" max="8" width="9.140625" style="18" bestFit="1" customWidth="1"/>
    <col min="9" max="9" width="9.42578125" style="17" customWidth="1"/>
  </cols>
  <sheetData>
    <row r="1" spans="1:9" ht="15.75" x14ac:dyDescent="0.25">
      <c r="B1" s="30" t="s">
        <v>46</v>
      </c>
    </row>
    <row r="3" spans="1:9" ht="38.25" x14ac:dyDescent="0.25">
      <c r="A3" s="20" t="s">
        <v>29</v>
      </c>
      <c r="B3" s="21" t="s">
        <v>30</v>
      </c>
      <c r="C3" s="21" t="s">
        <v>47</v>
      </c>
      <c r="D3" s="20" t="s">
        <v>32</v>
      </c>
      <c r="E3" s="21" t="s">
        <v>33</v>
      </c>
      <c r="F3" s="21" t="s">
        <v>34</v>
      </c>
      <c r="G3" s="21" t="s">
        <v>48</v>
      </c>
      <c r="H3" s="21" t="s">
        <v>49</v>
      </c>
      <c r="I3" s="21" t="s">
        <v>37</v>
      </c>
    </row>
    <row r="5" spans="1:9" ht="60" x14ac:dyDescent="0.25">
      <c r="A5" s="15" t="s">
        <v>7</v>
      </c>
      <c r="B5" s="17" t="s">
        <v>50</v>
      </c>
      <c r="C5" s="19">
        <v>1</v>
      </c>
      <c r="D5" s="22" t="s">
        <v>41</v>
      </c>
      <c r="E5" s="19">
        <v>0</v>
      </c>
      <c r="F5" s="19">
        <v>0</v>
      </c>
      <c r="G5" s="19">
        <f>E5*C5</f>
        <v>0</v>
      </c>
      <c r="H5" s="22">
        <f>PRODUCT(F5*C5)</f>
        <v>0</v>
      </c>
      <c r="I5" s="19">
        <f>SUM(G5:H5)</f>
        <v>0</v>
      </c>
    </row>
    <row r="6" spans="1:9" x14ac:dyDescent="0.25">
      <c r="B6" s="17"/>
      <c r="C6" s="19"/>
      <c r="D6" s="22"/>
      <c r="F6" s="19"/>
      <c r="G6" s="19"/>
      <c r="H6" s="22"/>
      <c r="I6" s="19"/>
    </row>
    <row r="7" spans="1:9" ht="25.5" x14ac:dyDescent="0.25">
      <c r="A7" s="15" t="s">
        <v>9</v>
      </c>
      <c r="B7" s="23" t="s">
        <v>51</v>
      </c>
      <c r="C7" s="19">
        <v>2</v>
      </c>
      <c r="D7" s="22" t="s">
        <v>41</v>
      </c>
      <c r="E7" s="19">
        <v>0</v>
      </c>
      <c r="F7" s="19">
        <v>0</v>
      </c>
      <c r="G7" s="19">
        <f>E7*C7</f>
        <v>0</v>
      </c>
      <c r="H7" s="22">
        <f>F7*C7</f>
        <v>0</v>
      </c>
      <c r="I7" s="19">
        <f>SUM(G7:H7)</f>
        <v>0</v>
      </c>
    </row>
    <row r="8" spans="1:9" x14ac:dyDescent="0.25">
      <c r="B8" s="17"/>
      <c r="C8" s="19"/>
      <c r="D8" s="22"/>
      <c r="F8" s="19"/>
      <c r="G8" s="19"/>
      <c r="H8" s="22"/>
      <c r="I8" s="19"/>
    </row>
    <row r="9" spans="1:9" ht="38.25" x14ac:dyDescent="0.25">
      <c r="A9" s="24" t="s">
        <v>11</v>
      </c>
      <c r="B9" s="23" t="s">
        <v>52</v>
      </c>
      <c r="C9" s="19">
        <v>2</v>
      </c>
      <c r="D9" s="22" t="s">
        <v>41</v>
      </c>
      <c r="E9" s="19">
        <v>0</v>
      </c>
      <c r="F9" s="19">
        <v>0</v>
      </c>
      <c r="G9" s="19">
        <f>E9*C9</f>
        <v>0</v>
      </c>
      <c r="H9" s="22">
        <f>F9*C9</f>
        <v>0</v>
      </c>
      <c r="I9" s="19">
        <f>SUM(G9:H9)</f>
        <v>0</v>
      </c>
    </row>
    <row r="10" spans="1:9" x14ac:dyDescent="0.25">
      <c r="C10" s="19"/>
      <c r="D10" s="22"/>
      <c r="F10" s="19"/>
      <c r="G10" s="19"/>
      <c r="H10" s="22"/>
      <c r="I10" s="19"/>
    </row>
    <row r="11" spans="1:9" x14ac:dyDescent="0.25">
      <c r="A11" s="15" t="s">
        <v>13</v>
      </c>
      <c r="B11" s="18" t="s">
        <v>53</v>
      </c>
      <c r="C11" s="19">
        <v>1</v>
      </c>
      <c r="D11" s="22" t="s">
        <v>41</v>
      </c>
      <c r="E11" s="19">
        <v>0</v>
      </c>
      <c r="F11" s="19">
        <v>0</v>
      </c>
      <c r="G11" s="19">
        <f>E11*C11</f>
        <v>0</v>
      </c>
      <c r="H11" s="22">
        <f>PRODUCT(F11)</f>
        <v>0</v>
      </c>
      <c r="I11" s="19">
        <f>SUM(G11:H11)</f>
        <v>0</v>
      </c>
    </row>
    <row r="12" spans="1:9" x14ac:dyDescent="0.25">
      <c r="C12" s="19"/>
      <c r="D12" s="22"/>
      <c r="F12" s="19"/>
      <c r="G12" s="19"/>
      <c r="H12" s="22"/>
      <c r="I12" s="19"/>
    </row>
    <row r="13" spans="1:9" x14ac:dyDescent="0.25">
      <c r="B13" s="31" t="s">
        <v>37</v>
      </c>
      <c r="C13" s="28"/>
      <c r="D13" s="29"/>
      <c r="E13" s="28"/>
      <c r="F13" s="28"/>
      <c r="G13" s="28">
        <f>SUM(G5:G11)</f>
        <v>0</v>
      </c>
      <c r="H13" s="29">
        <f>SUM(H4:H12)</f>
        <v>0</v>
      </c>
      <c r="I13" s="28">
        <f>SUM(I5:I11)</f>
        <v>0</v>
      </c>
    </row>
    <row r="14" spans="1:9" x14ac:dyDescent="0.25">
      <c r="I14" s="6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12" workbookViewId="0">
      <selection activeCell="H22" sqref="H22"/>
    </sheetView>
  </sheetViews>
  <sheetFormatPr defaultRowHeight="15" x14ac:dyDescent="0.25"/>
  <cols>
    <col min="1" max="1" width="5.42578125" style="15" bestFit="1" customWidth="1"/>
    <col min="2" max="2" width="30.140625" style="17" customWidth="1"/>
    <col min="3" max="3" width="7.5703125" style="17" bestFit="1" customWidth="1"/>
    <col min="4" max="4" width="4.85546875" style="18" bestFit="1" customWidth="1"/>
    <col min="5" max="5" width="9.140625" style="19" bestFit="1" customWidth="1"/>
    <col min="6" max="6" width="10.5703125" style="17" bestFit="1" customWidth="1"/>
    <col min="7" max="7" width="10.140625" style="17" bestFit="1" customWidth="1"/>
    <col min="8" max="8" width="10.140625" style="18" bestFit="1" customWidth="1"/>
    <col min="9" max="9" width="10.140625" style="17" bestFit="1" customWidth="1"/>
  </cols>
  <sheetData>
    <row r="1" spans="1:9" ht="15.75" x14ac:dyDescent="0.25">
      <c r="B1" s="16" t="s">
        <v>54</v>
      </c>
    </row>
    <row r="3" spans="1:9" ht="38.25" x14ac:dyDescent="0.25">
      <c r="A3" s="20" t="s">
        <v>29</v>
      </c>
      <c r="B3" s="21" t="s">
        <v>30</v>
      </c>
      <c r="C3" s="21" t="s">
        <v>47</v>
      </c>
      <c r="D3" s="20" t="s">
        <v>32</v>
      </c>
      <c r="E3" s="21" t="s">
        <v>33</v>
      </c>
      <c r="F3" s="21" t="s">
        <v>34</v>
      </c>
      <c r="G3" s="21" t="s">
        <v>48</v>
      </c>
      <c r="H3" s="21" t="s">
        <v>49</v>
      </c>
      <c r="I3" s="21" t="s">
        <v>37</v>
      </c>
    </row>
    <row r="5" spans="1:9" ht="60" x14ac:dyDescent="0.25">
      <c r="A5" s="15" t="s">
        <v>7</v>
      </c>
      <c r="B5" s="17" t="s">
        <v>55</v>
      </c>
      <c r="C5" s="19">
        <v>20</v>
      </c>
      <c r="D5" s="22" t="s">
        <v>43</v>
      </c>
      <c r="E5" s="19">
        <v>0</v>
      </c>
      <c r="F5" s="19">
        <v>0</v>
      </c>
      <c r="G5" s="19">
        <f>E5*C5</f>
        <v>0</v>
      </c>
      <c r="H5" s="22">
        <f>F5*C5</f>
        <v>0</v>
      </c>
      <c r="I5" s="19">
        <f>SUM(G5:H5)</f>
        <v>0</v>
      </c>
    </row>
    <row r="6" spans="1:9" x14ac:dyDescent="0.25">
      <c r="C6" s="19"/>
      <c r="D6" s="22"/>
      <c r="F6" s="19"/>
      <c r="G6" s="19"/>
      <c r="H6" s="22"/>
      <c r="I6" s="19"/>
    </row>
    <row r="7" spans="1:9" ht="93.75" x14ac:dyDescent="0.25">
      <c r="A7" s="15" t="s">
        <v>9</v>
      </c>
      <c r="B7" s="23" t="s">
        <v>56</v>
      </c>
      <c r="C7" s="19">
        <v>2</v>
      </c>
      <c r="D7" s="22" t="s">
        <v>57</v>
      </c>
      <c r="E7" s="19">
        <v>0</v>
      </c>
      <c r="F7" s="19">
        <v>0</v>
      </c>
      <c r="G7" s="19">
        <f>E7*C7</f>
        <v>0</v>
      </c>
      <c r="H7" s="22">
        <f>F7*C7</f>
        <v>0</v>
      </c>
      <c r="I7" s="19">
        <f>SUM(G7:H7)</f>
        <v>0</v>
      </c>
    </row>
    <row r="8" spans="1:9" x14ac:dyDescent="0.25">
      <c r="C8" s="19"/>
      <c r="D8" s="22"/>
      <c r="F8" s="19"/>
      <c r="G8" s="19"/>
      <c r="H8" s="22"/>
      <c r="I8" s="19"/>
    </row>
    <row r="9" spans="1:9" ht="25.5" x14ac:dyDescent="0.25">
      <c r="A9" s="24" t="s">
        <v>11</v>
      </c>
      <c r="B9" s="23" t="s">
        <v>58</v>
      </c>
      <c r="C9" s="19">
        <v>20</v>
      </c>
      <c r="D9" s="22" t="s">
        <v>43</v>
      </c>
      <c r="E9" s="19">
        <v>0</v>
      </c>
      <c r="F9" s="19">
        <v>0</v>
      </c>
      <c r="G9" s="19">
        <f>E9*C9</f>
        <v>0</v>
      </c>
      <c r="H9" s="22">
        <f>F9*C9</f>
        <v>0</v>
      </c>
      <c r="I9" s="19">
        <f>SUM(G9:H9)</f>
        <v>0</v>
      </c>
    </row>
    <row r="10" spans="1:9" x14ac:dyDescent="0.25">
      <c r="C10" s="19"/>
      <c r="D10" s="22"/>
      <c r="F10" s="19"/>
      <c r="G10" s="19"/>
      <c r="H10" s="22"/>
      <c r="I10" s="19"/>
    </row>
    <row r="11" spans="1:9" ht="105" x14ac:dyDescent="0.25">
      <c r="A11" s="15" t="s">
        <v>13</v>
      </c>
      <c r="B11" s="17" t="s">
        <v>59</v>
      </c>
      <c r="C11" s="19">
        <v>2</v>
      </c>
      <c r="D11" s="22" t="s">
        <v>57</v>
      </c>
      <c r="E11" s="19">
        <v>0</v>
      </c>
      <c r="F11" s="19">
        <v>0</v>
      </c>
      <c r="G11" s="19">
        <f>E11*C11</f>
        <v>0</v>
      </c>
      <c r="H11" s="22">
        <f>F11*C11</f>
        <v>0</v>
      </c>
      <c r="I11" s="19">
        <f>SUM(G11:H11)</f>
        <v>0</v>
      </c>
    </row>
    <row r="12" spans="1:9" x14ac:dyDescent="0.25">
      <c r="C12" s="19"/>
      <c r="D12" s="22"/>
      <c r="F12" s="19"/>
      <c r="G12" s="19"/>
      <c r="H12" s="22"/>
      <c r="I12" s="19"/>
    </row>
    <row r="13" spans="1:9" ht="76.5" x14ac:dyDescent="0.25">
      <c r="A13" s="24" t="s">
        <v>15</v>
      </c>
      <c r="B13" s="23" t="s">
        <v>60</v>
      </c>
      <c r="C13" s="25">
        <v>2</v>
      </c>
      <c r="D13" s="32" t="s">
        <v>57</v>
      </c>
      <c r="E13" s="25">
        <v>0</v>
      </c>
      <c r="F13" s="25">
        <v>0</v>
      </c>
      <c r="G13" s="25">
        <f>E13*C13</f>
        <v>0</v>
      </c>
      <c r="H13" s="32">
        <f>F13*C13</f>
        <v>0</v>
      </c>
      <c r="I13" s="25">
        <f>SUM(G13:H13)</f>
        <v>0</v>
      </c>
    </row>
    <row r="14" spans="1:9" x14ac:dyDescent="0.25">
      <c r="C14" s="19"/>
      <c r="D14" s="22"/>
      <c r="F14" s="19"/>
      <c r="G14" s="19"/>
      <c r="H14" s="22"/>
      <c r="I14" s="33"/>
    </row>
    <row r="15" spans="1:9" ht="105" x14ac:dyDescent="0.25">
      <c r="A15" s="15" t="s">
        <v>17</v>
      </c>
      <c r="B15" s="17" t="s">
        <v>61</v>
      </c>
      <c r="C15" s="19">
        <v>2</v>
      </c>
      <c r="D15" s="22" t="s">
        <v>57</v>
      </c>
      <c r="E15" s="19">
        <v>0</v>
      </c>
      <c r="F15" s="19">
        <v>0</v>
      </c>
      <c r="G15" s="19">
        <f>E15*C15</f>
        <v>0</v>
      </c>
      <c r="H15" s="22">
        <f>F15*C15</f>
        <v>0</v>
      </c>
      <c r="I15" s="19">
        <f>SUM(G15:H15)</f>
        <v>0</v>
      </c>
    </row>
    <row r="16" spans="1:9" x14ac:dyDescent="0.25">
      <c r="C16" s="19"/>
      <c r="D16" s="22"/>
      <c r="F16" s="19"/>
      <c r="G16" s="19"/>
      <c r="H16" s="22"/>
      <c r="I16" s="19"/>
    </row>
    <row r="17" spans="1:9" x14ac:dyDescent="0.25">
      <c r="A17" s="15" t="s">
        <v>19</v>
      </c>
      <c r="B17" s="17" t="s">
        <v>62</v>
      </c>
      <c r="C17" s="19">
        <v>60</v>
      </c>
      <c r="D17" s="22" t="s">
        <v>39</v>
      </c>
      <c r="E17" s="19">
        <v>0</v>
      </c>
      <c r="F17" s="19">
        <v>0</v>
      </c>
      <c r="G17" s="19">
        <f>E17*C17</f>
        <v>0</v>
      </c>
      <c r="H17" s="22">
        <f>F17*C17</f>
        <v>0</v>
      </c>
      <c r="I17" s="19">
        <f>SUM(G17:H17)</f>
        <v>0</v>
      </c>
    </row>
    <row r="18" spans="1:9" x14ac:dyDescent="0.25">
      <c r="C18" s="19"/>
      <c r="D18" s="22"/>
      <c r="F18" s="19"/>
      <c r="G18" s="19"/>
      <c r="H18" s="22"/>
      <c r="I18" s="19"/>
    </row>
    <row r="19" spans="1:9" x14ac:dyDescent="0.25">
      <c r="A19" s="15" t="s">
        <v>21</v>
      </c>
      <c r="B19" s="17" t="s">
        <v>63</v>
      </c>
      <c r="C19" s="19">
        <v>60</v>
      </c>
      <c r="D19" s="22" t="s">
        <v>39</v>
      </c>
      <c r="E19" s="19">
        <v>0</v>
      </c>
      <c r="F19" s="19">
        <v>0</v>
      </c>
      <c r="G19" s="19">
        <f>E19*C19</f>
        <v>0</v>
      </c>
      <c r="H19" s="22">
        <f>F19*C19</f>
        <v>0</v>
      </c>
      <c r="I19" s="19">
        <f>SUM(G19:H19)</f>
        <v>0</v>
      </c>
    </row>
    <row r="20" spans="1:9" x14ac:dyDescent="0.25">
      <c r="C20" s="19"/>
      <c r="D20" s="22"/>
      <c r="F20" s="19"/>
      <c r="G20" s="19"/>
      <c r="H20" s="22"/>
      <c r="I20" s="19"/>
    </row>
    <row r="21" spans="1:9" x14ac:dyDescent="0.25">
      <c r="B21" s="31" t="s">
        <v>37</v>
      </c>
      <c r="C21" s="28"/>
      <c r="D21" s="29"/>
      <c r="E21" s="28"/>
      <c r="F21" s="28"/>
      <c r="G21" s="28">
        <f>SUM(G5:G19)</f>
        <v>0</v>
      </c>
      <c r="H21" s="29">
        <f>SUM(H5:H19)</f>
        <v>0</v>
      </c>
      <c r="I21" s="28">
        <f>SUM(I5:I19)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B1" sqref="B1"/>
    </sheetView>
  </sheetViews>
  <sheetFormatPr defaultRowHeight="15" x14ac:dyDescent="0.25"/>
  <cols>
    <col min="1" max="1" width="5.42578125" style="15" bestFit="1" customWidth="1"/>
    <col min="2" max="2" width="30.140625" style="17" customWidth="1"/>
    <col min="3" max="3" width="7.5703125" style="17" bestFit="1" customWidth="1"/>
    <col min="4" max="4" width="4.85546875" style="18" bestFit="1" customWidth="1"/>
    <col min="5" max="5" width="9.140625" style="19" bestFit="1" customWidth="1"/>
    <col min="6" max="6" width="10.5703125" style="17" bestFit="1" customWidth="1"/>
    <col min="7" max="7" width="10.140625" style="17" bestFit="1" customWidth="1"/>
    <col min="8" max="8" width="9.140625" style="18" bestFit="1" customWidth="1"/>
    <col min="9" max="9" width="10.140625" style="17" bestFit="1" customWidth="1"/>
  </cols>
  <sheetData>
    <row r="1" spans="1:9" ht="15.75" x14ac:dyDescent="0.25">
      <c r="B1" s="16" t="s">
        <v>64</v>
      </c>
    </row>
    <row r="3" spans="1:9" ht="38.25" x14ac:dyDescent="0.25">
      <c r="A3" s="20" t="s">
        <v>29</v>
      </c>
      <c r="B3" s="21" t="s">
        <v>30</v>
      </c>
      <c r="C3" s="21" t="s">
        <v>47</v>
      </c>
      <c r="D3" s="20" t="s">
        <v>32</v>
      </c>
      <c r="E3" s="21" t="s">
        <v>33</v>
      </c>
      <c r="F3" s="21" t="s">
        <v>34</v>
      </c>
      <c r="G3" s="21" t="s">
        <v>48</v>
      </c>
      <c r="H3" s="21" t="s">
        <v>49</v>
      </c>
      <c r="I3" s="21" t="s">
        <v>37</v>
      </c>
    </row>
    <row r="5" spans="1:9" ht="25.5" x14ac:dyDescent="0.25">
      <c r="A5" s="15" t="s">
        <v>7</v>
      </c>
      <c r="B5" s="23" t="s">
        <v>65</v>
      </c>
      <c r="C5" s="19">
        <v>20</v>
      </c>
      <c r="D5" s="22" t="s">
        <v>66</v>
      </c>
      <c r="E5" s="19">
        <v>0</v>
      </c>
      <c r="F5" s="19">
        <v>0</v>
      </c>
      <c r="G5" s="19">
        <f>E5*C5</f>
        <v>0</v>
      </c>
      <c r="H5" s="22">
        <f>F5*C5</f>
        <v>0</v>
      </c>
      <c r="I5" s="19">
        <f>SUM(G5:H5)</f>
        <v>0</v>
      </c>
    </row>
    <row r="6" spans="1:9" x14ac:dyDescent="0.25">
      <c r="C6" s="22"/>
      <c r="D6" s="22"/>
      <c r="E6" s="22"/>
      <c r="F6" s="22"/>
      <c r="G6" s="22"/>
      <c r="H6" s="22"/>
      <c r="I6" s="22"/>
    </row>
    <row r="7" spans="1:9" ht="30" x14ac:dyDescent="0.25">
      <c r="A7" s="15" t="s">
        <v>9</v>
      </c>
      <c r="B7" s="17" t="s">
        <v>67</v>
      </c>
      <c r="C7" s="19">
        <v>96</v>
      </c>
      <c r="D7" s="22" t="s">
        <v>66</v>
      </c>
      <c r="E7" s="19">
        <v>0</v>
      </c>
      <c r="F7" s="19">
        <v>0</v>
      </c>
      <c r="G7" s="19">
        <f>E7*C7</f>
        <v>0</v>
      </c>
      <c r="H7" s="22">
        <f>F7*C7</f>
        <v>0</v>
      </c>
      <c r="I7" s="19">
        <f>SUM(G7:H7)</f>
        <v>0</v>
      </c>
    </row>
    <row r="8" spans="1:9" x14ac:dyDescent="0.25">
      <c r="A8" s="24"/>
      <c r="B8" s="23"/>
      <c r="C8" s="19"/>
      <c r="D8" s="22"/>
      <c r="F8" s="19"/>
      <c r="G8" s="19"/>
      <c r="H8" s="22"/>
      <c r="I8" s="19"/>
    </row>
    <row r="9" spans="1:9" ht="51" x14ac:dyDescent="0.25">
      <c r="A9" s="15" t="s">
        <v>11</v>
      </c>
      <c r="B9" s="23" t="s">
        <v>68</v>
      </c>
      <c r="C9" s="19">
        <v>96</v>
      </c>
      <c r="D9" s="22" t="s">
        <v>66</v>
      </c>
      <c r="E9" s="19">
        <v>0</v>
      </c>
      <c r="F9" s="19">
        <v>0</v>
      </c>
      <c r="G9" s="19">
        <f>E9*C9</f>
        <v>0</v>
      </c>
      <c r="H9" s="22">
        <f>F9*C9</f>
        <v>0</v>
      </c>
      <c r="I9" s="19">
        <f>SUM(G9:H9)</f>
        <v>0</v>
      </c>
    </row>
    <row r="10" spans="1:9" x14ac:dyDescent="0.25">
      <c r="C10" s="19"/>
      <c r="D10" s="22"/>
      <c r="F10" s="19"/>
      <c r="G10" s="19"/>
      <c r="H10" s="22"/>
      <c r="I10" s="19"/>
    </row>
    <row r="11" spans="1:9" x14ac:dyDescent="0.25">
      <c r="A11" s="15" t="s">
        <v>13</v>
      </c>
      <c r="B11" s="17" t="s">
        <v>69</v>
      </c>
      <c r="C11" s="19">
        <v>20</v>
      </c>
      <c r="D11" s="22" t="s">
        <v>66</v>
      </c>
      <c r="E11" s="19">
        <v>0</v>
      </c>
      <c r="F11" s="19">
        <v>0</v>
      </c>
      <c r="G11" s="19">
        <f>E11*C11</f>
        <v>0</v>
      </c>
      <c r="H11" s="22">
        <f>F11*C11</f>
        <v>0</v>
      </c>
      <c r="I11" s="19">
        <f>SUM(G11:H11)</f>
        <v>0</v>
      </c>
    </row>
    <row r="12" spans="1:9" x14ac:dyDescent="0.25">
      <c r="C12" s="19"/>
      <c r="D12" s="22"/>
      <c r="F12" s="19"/>
      <c r="G12" s="19"/>
      <c r="H12" s="22"/>
      <c r="I12" s="19"/>
    </row>
    <row r="13" spans="1:9" ht="38.25" x14ac:dyDescent="0.25">
      <c r="A13" s="15" t="s">
        <v>15</v>
      </c>
      <c r="B13" s="23" t="s">
        <v>70</v>
      </c>
      <c r="C13" s="19">
        <v>48</v>
      </c>
      <c r="D13" s="22" t="s">
        <v>66</v>
      </c>
      <c r="E13" s="19">
        <v>0</v>
      </c>
      <c r="F13" s="19">
        <v>0</v>
      </c>
      <c r="G13" s="19">
        <f>E13*C13</f>
        <v>0</v>
      </c>
      <c r="H13" s="22">
        <f>F13*C13</f>
        <v>0</v>
      </c>
      <c r="I13" s="19">
        <f>SUM(G13:H13)</f>
        <v>0</v>
      </c>
    </row>
    <row r="14" spans="1:9" x14ac:dyDescent="0.25">
      <c r="C14" s="22"/>
      <c r="D14" s="22"/>
      <c r="E14" s="22"/>
      <c r="F14" s="22"/>
      <c r="G14" s="22"/>
      <c r="H14" s="22"/>
      <c r="I14" s="22"/>
    </row>
    <row r="15" spans="1:9" x14ac:dyDescent="0.25">
      <c r="B15" s="31" t="s">
        <v>37</v>
      </c>
      <c r="C15" s="28"/>
      <c r="D15" s="29"/>
      <c r="E15" s="28"/>
      <c r="F15" s="28"/>
      <c r="G15" s="28">
        <f>SUM(G5:G13)</f>
        <v>0</v>
      </c>
      <c r="H15" s="29">
        <f>SUM(H4:H13)</f>
        <v>0</v>
      </c>
      <c r="I15" s="28">
        <f>SUM(I5:I13)</f>
        <v>0</v>
      </c>
    </row>
    <row r="17" spans="2:9" x14ac:dyDescent="0.25">
      <c r="B17" s="31"/>
      <c r="C17" s="28"/>
      <c r="D17" s="29"/>
      <c r="E17" s="28"/>
      <c r="F17" s="28"/>
      <c r="G17" s="28"/>
      <c r="H17" s="29"/>
      <c r="I17" s="2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2" sqref="F12"/>
    </sheetView>
  </sheetViews>
  <sheetFormatPr defaultRowHeight="15" x14ac:dyDescent="0.25"/>
  <cols>
    <col min="1" max="1" width="5.42578125" style="15" bestFit="1" customWidth="1"/>
    <col min="2" max="2" width="30.140625" style="17" customWidth="1"/>
    <col min="3" max="3" width="7.5703125" style="17" bestFit="1" customWidth="1"/>
    <col min="4" max="4" width="4.85546875" style="18" bestFit="1" customWidth="1"/>
    <col min="5" max="5" width="9.140625" style="19" bestFit="1" customWidth="1"/>
    <col min="6" max="6" width="10.5703125" style="17" bestFit="1" customWidth="1"/>
    <col min="7" max="7" width="10.140625" style="17" bestFit="1" customWidth="1"/>
    <col min="8" max="8" width="9.140625" style="18" bestFit="1" customWidth="1"/>
    <col min="9" max="9" width="10.140625" style="17" bestFit="1" customWidth="1"/>
  </cols>
  <sheetData>
    <row r="1" spans="1:9" ht="15.75" x14ac:dyDescent="0.25">
      <c r="B1" s="16" t="s">
        <v>71</v>
      </c>
    </row>
    <row r="3" spans="1:9" ht="38.25" x14ac:dyDescent="0.25">
      <c r="A3" s="20" t="s">
        <v>29</v>
      </c>
      <c r="B3" s="21" t="s">
        <v>30</v>
      </c>
      <c r="C3" s="21" t="s">
        <v>47</v>
      </c>
      <c r="D3" s="20" t="s">
        <v>32</v>
      </c>
      <c r="E3" s="21" t="s">
        <v>33</v>
      </c>
      <c r="F3" s="21" t="s">
        <v>34</v>
      </c>
      <c r="G3" s="21" t="s">
        <v>48</v>
      </c>
      <c r="H3" s="21" t="s">
        <v>49</v>
      </c>
      <c r="I3" s="21" t="s">
        <v>37</v>
      </c>
    </row>
    <row r="5" spans="1:9" x14ac:dyDescent="0.25">
      <c r="A5" s="15" t="s">
        <v>7</v>
      </c>
      <c r="B5" s="17" t="s">
        <v>72</v>
      </c>
      <c r="C5" s="19">
        <v>100</v>
      </c>
      <c r="D5" s="22" t="s">
        <v>73</v>
      </c>
      <c r="E5" s="19">
        <v>0</v>
      </c>
      <c r="F5" s="19">
        <v>0</v>
      </c>
      <c r="G5" s="19">
        <f>E5*C5</f>
        <v>0</v>
      </c>
      <c r="H5" s="22">
        <f>F5*C5</f>
        <v>0</v>
      </c>
      <c r="I5" s="19">
        <f>SUM(G5:H5)</f>
        <v>0</v>
      </c>
    </row>
    <row r="6" spans="1:9" x14ac:dyDescent="0.25">
      <c r="C6" s="19"/>
      <c r="D6" s="22"/>
      <c r="F6" s="19"/>
      <c r="G6" s="19"/>
      <c r="H6" s="22"/>
      <c r="I6" s="19"/>
    </row>
    <row r="7" spans="1:9" ht="38.25" x14ac:dyDescent="0.25">
      <c r="A7" s="15" t="s">
        <v>9</v>
      </c>
      <c r="B7" s="23" t="s">
        <v>74</v>
      </c>
      <c r="C7" s="19">
        <v>2</v>
      </c>
      <c r="D7" s="22" t="s">
        <v>41</v>
      </c>
      <c r="E7" s="19">
        <v>0</v>
      </c>
      <c r="F7" s="19">
        <v>0</v>
      </c>
      <c r="G7" s="19">
        <f>E7*C7</f>
        <v>0</v>
      </c>
      <c r="H7" s="22">
        <f>F7*C7</f>
        <v>0</v>
      </c>
      <c r="I7" s="19">
        <f>SUM(G7:H7)</f>
        <v>0</v>
      </c>
    </row>
    <row r="8" spans="1:9" x14ac:dyDescent="0.25">
      <c r="C8" s="19"/>
      <c r="D8" s="22"/>
      <c r="F8" s="19"/>
      <c r="G8" s="19"/>
      <c r="H8" s="22"/>
      <c r="I8" s="19"/>
    </row>
    <row r="9" spans="1:9" ht="25.5" x14ac:dyDescent="0.25">
      <c r="A9" s="15" t="s">
        <v>11</v>
      </c>
      <c r="B9" s="23" t="s">
        <v>75</v>
      </c>
      <c r="C9" s="19">
        <v>2</v>
      </c>
      <c r="D9" s="22" t="s">
        <v>41</v>
      </c>
      <c r="E9" s="19">
        <v>0</v>
      </c>
      <c r="F9" s="19">
        <v>0</v>
      </c>
      <c r="G9" s="19">
        <f>E9*C9</f>
        <v>0</v>
      </c>
      <c r="H9" s="22">
        <f>F9*C9</f>
        <v>0</v>
      </c>
      <c r="I9" s="19">
        <f>SUM(G9:H9)</f>
        <v>0</v>
      </c>
    </row>
    <row r="11" spans="1:9" ht="51" x14ac:dyDescent="0.25">
      <c r="A11" s="15" t="s">
        <v>13</v>
      </c>
      <c r="B11" s="23" t="s">
        <v>76</v>
      </c>
      <c r="C11" s="17">
        <v>30</v>
      </c>
      <c r="D11" s="18" t="s">
        <v>77</v>
      </c>
      <c r="E11" s="19">
        <v>0</v>
      </c>
      <c r="F11" s="17">
        <v>0</v>
      </c>
      <c r="G11" s="19">
        <f>E11*C11</f>
        <v>0</v>
      </c>
      <c r="H11" s="22">
        <f>F11*C11</f>
        <v>0</v>
      </c>
      <c r="I11" s="19">
        <f>SUM(G11:H11)</f>
        <v>0</v>
      </c>
    </row>
    <row r="12" spans="1:9" x14ac:dyDescent="0.25">
      <c r="G12" s="19"/>
      <c r="H12" s="22"/>
      <c r="I12" s="19"/>
    </row>
    <row r="13" spans="1:9" x14ac:dyDescent="0.25">
      <c r="B13" s="31" t="s">
        <v>37</v>
      </c>
      <c r="C13" s="28"/>
      <c r="D13" s="29"/>
      <c r="E13" s="28"/>
      <c r="F13" s="28"/>
      <c r="G13" s="28">
        <f>SUM(G4:G12)</f>
        <v>0</v>
      </c>
      <c r="H13" s="29">
        <f>SUM(H4:H11)</f>
        <v>0</v>
      </c>
      <c r="I13" s="28">
        <f>SUM(I5:I12)</f>
        <v>0</v>
      </c>
    </row>
    <row r="14" spans="1:9" x14ac:dyDescent="0.25">
      <c r="G14" s="19"/>
      <c r="H14" s="22"/>
      <c r="I14" s="19"/>
    </row>
    <row r="16" spans="1:9" x14ac:dyDescent="0.25">
      <c r="B16" s="31"/>
      <c r="C16" s="28"/>
      <c r="D16" s="29"/>
      <c r="E16" s="28"/>
      <c r="F16" s="28"/>
      <c r="G16" s="28"/>
      <c r="H16" s="29"/>
      <c r="I16" s="2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4" workbookViewId="0">
      <selection activeCell="F21" sqref="F21"/>
    </sheetView>
  </sheetViews>
  <sheetFormatPr defaultRowHeight="15" x14ac:dyDescent="0.25"/>
  <cols>
    <col min="1" max="1" width="5.42578125" style="15" bestFit="1" customWidth="1"/>
    <col min="2" max="2" width="30.140625" style="17" customWidth="1"/>
    <col min="3" max="3" width="7.5703125" style="17" bestFit="1" customWidth="1"/>
    <col min="4" max="4" width="4.85546875" style="18" bestFit="1" customWidth="1"/>
    <col min="5" max="5" width="9.140625" style="19" bestFit="1" customWidth="1"/>
    <col min="6" max="6" width="10.5703125" style="17" bestFit="1" customWidth="1"/>
    <col min="7" max="7" width="10.140625" style="17" bestFit="1" customWidth="1"/>
    <col min="8" max="8" width="9.140625" style="18" bestFit="1" customWidth="1"/>
    <col min="9" max="9" width="10.140625" style="17" bestFit="1" customWidth="1"/>
  </cols>
  <sheetData>
    <row r="1" spans="1:9" ht="15.75" x14ac:dyDescent="0.25">
      <c r="B1" s="16" t="s">
        <v>78</v>
      </c>
    </row>
    <row r="3" spans="1:9" ht="38.25" x14ac:dyDescent="0.25">
      <c r="A3" s="20" t="s">
        <v>29</v>
      </c>
      <c r="B3" s="21" t="s">
        <v>30</v>
      </c>
      <c r="C3" s="21" t="s">
        <v>47</v>
      </c>
      <c r="D3" s="20" t="s">
        <v>32</v>
      </c>
      <c r="E3" s="21" t="s">
        <v>33</v>
      </c>
      <c r="F3" s="21" t="s">
        <v>34</v>
      </c>
      <c r="G3" s="21" t="s">
        <v>48</v>
      </c>
      <c r="H3" s="21" t="s">
        <v>49</v>
      </c>
      <c r="I3" s="21" t="s">
        <v>37</v>
      </c>
    </row>
    <row r="5" spans="1:9" ht="30" x14ac:dyDescent="0.25">
      <c r="A5" s="24" t="s">
        <v>7</v>
      </c>
      <c r="B5" s="17" t="s">
        <v>79</v>
      </c>
      <c r="C5" s="19">
        <v>2</v>
      </c>
      <c r="D5" s="22" t="s">
        <v>41</v>
      </c>
      <c r="E5" s="19">
        <v>0</v>
      </c>
      <c r="F5" s="19">
        <v>0</v>
      </c>
      <c r="G5" s="19">
        <f>E5*C5</f>
        <v>0</v>
      </c>
      <c r="H5" s="22">
        <f>F5*C5</f>
        <v>0</v>
      </c>
      <c r="I5" s="19">
        <f>SUM(G5:H5)</f>
        <v>0</v>
      </c>
    </row>
    <row r="6" spans="1:9" x14ac:dyDescent="0.25">
      <c r="C6" s="19"/>
      <c r="D6" s="22"/>
      <c r="F6" s="19"/>
      <c r="G6" s="19"/>
      <c r="H6" s="22"/>
      <c r="I6" s="19"/>
    </row>
    <row r="7" spans="1:9" ht="25.5" x14ac:dyDescent="0.25">
      <c r="A7" s="24" t="s">
        <v>9</v>
      </c>
      <c r="B7" s="23" t="s">
        <v>80</v>
      </c>
      <c r="C7" s="19">
        <v>2</v>
      </c>
      <c r="D7" s="22" t="s">
        <v>41</v>
      </c>
      <c r="E7" s="19">
        <v>0</v>
      </c>
      <c r="F7" s="19">
        <v>0</v>
      </c>
      <c r="G7" s="19">
        <f>E7*C7</f>
        <v>0</v>
      </c>
      <c r="H7" s="22">
        <f>F7*C7</f>
        <v>0</v>
      </c>
      <c r="I7" s="19">
        <f>SUM(G7:H7)</f>
        <v>0</v>
      </c>
    </row>
    <row r="8" spans="1:9" x14ac:dyDescent="0.25">
      <c r="C8" s="19"/>
      <c r="D8" s="22"/>
      <c r="F8" s="19"/>
      <c r="G8" s="19"/>
      <c r="H8" s="22"/>
      <c r="I8" s="19"/>
    </row>
    <row r="9" spans="1:9" ht="25.5" x14ac:dyDescent="0.25">
      <c r="A9" s="24" t="s">
        <v>11</v>
      </c>
      <c r="B9" s="23" t="s">
        <v>81</v>
      </c>
      <c r="C9" s="19">
        <v>2</v>
      </c>
      <c r="D9" s="22" t="s">
        <v>41</v>
      </c>
      <c r="E9" s="19">
        <v>0</v>
      </c>
      <c r="F9" s="19">
        <v>0</v>
      </c>
      <c r="G9" s="19">
        <f>E9*C9</f>
        <v>0</v>
      </c>
      <c r="H9" s="22">
        <f>F9*C9</f>
        <v>0</v>
      </c>
      <c r="I9" s="19">
        <f>SUM(G9:H9)</f>
        <v>0</v>
      </c>
    </row>
    <row r="10" spans="1:9" x14ac:dyDescent="0.25">
      <c r="C10" s="19"/>
      <c r="D10" s="22"/>
      <c r="F10" s="19"/>
      <c r="G10" s="19"/>
      <c r="H10" s="22"/>
      <c r="I10" s="19"/>
    </row>
    <row r="11" spans="1:9" ht="63.75" x14ac:dyDescent="0.25">
      <c r="A11" s="15" t="s">
        <v>13</v>
      </c>
      <c r="B11" s="23" t="s">
        <v>82</v>
      </c>
      <c r="C11" s="19">
        <v>2</v>
      </c>
      <c r="D11" s="22" t="s">
        <v>41</v>
      </c>
      <c r="E11" s="19">
        <v>0</v>
      </c>
      <c r="F11" s="19">
        <v>0</v>
      </c>
      <c r="G11" s="19">
        <f>E11*C11</f>
        <v>0</v>
      </c>
      <c r="H11" s="22">
        <f>F11*C11</f>
        <v>0</v>
      </c>
      <c r="I11" s="19">
        <f>SUM(G11:H11)</f>
        <v>0</v>
      </c>
    </row>
    <row r="12" spans="1:9" x14ac:dyDescent="0.25">
      <c r="A12" s="24"/>
      <c r="B12" s="23"/>
      <c r="C12" s="25"/>
      <c r="D12" s="32"/>
      <c r="E12" s="25"/>
      <c r="F12" s="25"/>
      <c r="G12" s="25"/>
      <c r="H12" s="32"/>
      <c r="I12" s="25"/>
    </row>
    <row r="13" spans="1:9" ht="25.5" x14ac:dyDescent="0.25">
      <c r="A13" s="15" t="s">
        <v>15</v>
      </c>
      <c r="B13" s="23" t="s">
        <v>83</v>
      </c>
      <c r="C13" s="19">
        <v>2</v>
      </c>
      <c r="D13" s="22" t="s">
        <v>41</v>
      </c>
      <c r="E13" s="19">
        <v>0</v>
      </c>
      <c r="F13" s="19">
        <v>0</v>
      </c>
      <c r="G13" s="19">
        <f>E13*C13</f>
        <v>0</v>
      </c>
      <c r="H13" s="22">
        <f>F13*C13</f>
        <v>0</v>
      </c>
      <c r="I13" s="19">
        <f>SUM(G13:H13)</f>
        <v>0</v>
      </c>
    </row>
    <row r="14" spans="1:9" x14ac:dyDescent="0.25">
      <c r="C14" s="19"/>
      <c r="D14" s="22"/>
      <c r="F14" s="19"/>
      <c r="G14" s="19"/>
      <c r="H14" s="22"/>
      <c r="I14" s="19"/>
    </row>
    <row r="15" spans="1:9" x14ac:dyDescent="0.25">
      <c r="A15" s="15" t="s">
        <v>17</v>
      </c>
      <c r="B15" s="17" t="s">
        <v>84</v>
      </c>
      <c r="C15" s="19">
        <v>2</v>
      </c>
      <c r="D15" s="22" t="s">
        <v>41</v>
      </c>
      <c r="E15" s="19">
        <v>0</v>
      </c>
      <c r="F15" s="19">
        <v>0</v>
      </c>
      <c r="G15" s="19">
        <f>E15*C15</f>
        <v>0</v>
      </c>
      <c r="H15" s="22">
        <f>F15*C15</f>
        <v>0</v>
      </c>
      <c r="I15" s="19">
        <f>SUM(G15:H15)</f>
        <v>0</v>
      </c>
    </row>
    <row r="16" spans="1:9" x14ac:dyDescent="0.25">
      <c r="B16" s="31"/>
      <c r="C16" s="28"/>
      <c r="D16" s="29"/>
      <c r="E16" s="28"/>
      <c r="F16" s="28"/>
      <c r="G16" s="28"/>
      <c r="H16" s="29"/>
      <c r="I16" s="28"/>
    </row>
    <row r="17" spans="1:9" ht="25.5" x14ac:dyDescent="0.25">
      <c r="A17" s="24" t="s">
        <v>19</v>
      </c>
      <c r="B17" s="23" t="s">
        <v>85</v>
      </c>
      <c r="C17" s="19">
        <v>2</v>
      </c>
      <c r="D17" s="22" t="s">
        <v>41</v>
      </c>
      <c r="E17" s="19">
        <v>0</v>
      </c>
      <c r="F17" s="19">
        <v>0</v>
      </c>
      <c r="G17" s="19">
        <f>E17*C17</f>
        <v>0</v>
      </c>
      <c r="H17" s="22">
        <f>F17*C17</f>
        <v>0</v>
      </c>
      <c r="I17" s="19">
        <f>SUM(G17:H17)</f>
        <v>0</v>
      </c>
    </row>
    <row r="18" spans="1:9" x14ac:dyDescent="0.25">
      <c r="C18" s="19"/>
      <c r="D18" s="22"/>
      <c r="F18" s="19"/>
      <c r="G18" s="19"/>
      <c r="H18" s="22"/>
      <c r="I18" s="19"/>
    </row>
    <row r="19" spans="1:9" x14ac:dyDescent="0.25">
      <c r="A19" s="24" t="s">
        <v>21</v>
      </c>
      <c r="B19" s="17" t="s">
        <v>86</v>
      </c>
      <c r="C19" s="19">
        <v>2</v>
      </c>
      <c r="D19" s="22" t="s">
        <v>41</v>
      </c>
      <c r="E19" s="19">
        <v>0</v>
      </c>
      <c r="F19" s="19">
        <v>0</v>
      </c>
      <c r="G19" s="19">
        <f>E19*C19</f>
        <v>0</v>
      </c>
      <c r="H19" s="22">
        <f>F19*C19</f>
        <v>0</v>
      </c>
      <c r="I19" s="19">
        <f>SUM(G19:H19)</f>
        <v>0</v>
      </c>
    </row>
    <row r="20" spans="1:9" x14ac:dyDescent="0.25">
      <c r="C20" s="19"/>
      <c r="D20" s="22"/>
      <c r="F20" s="19"/>
      <c r="G20" s="19"/>
      <c r="H20" s="22"/>
      <c r="I20" s="19"/>
    </row>
    <row r="21" spans="1:9" x14ac:dyDescent="0.25">
      <c r="A21" s="34"/>
      <c r="B21" s="27" t="s">
        <v>37</v>
      </c>
      <c r="C21" s="28"/>
      <c r="D21" s="29"/>
      <c r="E21" s="28"/>
      <c r="F21" s="28"/>
      <c r="G21" s="28">
        <f>SUM(G5:G19)</f>
        <v>0</v>
      </c>
      <c r="H21" s="29">
        <f>SUM(H5:H19)</f>
        <v>0</v>
      </c>
      <c r="I21" s="28">
        <f>SUM(I5:I19)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5" workbookViewId="0">
      <selection activeCell="E58" sqref="E58"/>
    </sheetView>
  </sheetViews>
  <sheetFormatPr defaultRowHeight="15" x14ac:dyDescent="0.25"/>
  <cols>
    <col min="1" max="1" width="5.42578125" style="15" bestFit="1" customWidth="1"/>
    <col min="2" max="2" width="30.140625" style="17" customWidth="1"/>
    <col min="3" max="3" width="7.5703125" style="17" bestFit="1" customWidth="1"/>
    <col min="4" max="4" width="4.85546875" style="18" bestFit="1" customWidth="1"/>
    <col min="5" max="5" width="9.140625" style="19" bestFit="1" customWidth="1"/>
    <col min="6" max="6" width="10.5703125" style="17" bestFit="1" customWidth="1"/>
    <col min="7" max="7" width="10.140625" style="17" bestFit="1" customWidth="1"/>
    <col min="8" max="8" width="9.140625" style="18" bestFit="1" customWidth="1"/>
    <col min="9" max="9" width="10.140625" style="17" bestFit="1" customWidth="1"/>
  </cols>
  <sheetData>
    <row r="1" spans="1:9" ht="31.5" x14ac:dyDescent="0.25">
      <c r="B1" s="16" t="s">
        <v>87</v>
      </c>
    </row>
    <row r="3" spans="1:9" ht="38.25" x14ac:dyDescent="0.25">
      <c r="A3" s="20" t="s">
        <v>29</v>
      </c>
      <c r="B3" s="21" t="s">
        <v>30</v>
      </c>
      <c r="C3" s="21" t="s">
        <v>47</v>
      </c>
      <c r="D3" s="20" t="s">
        <v>32</v>
      </c>
      <c r="E3" s="21" t="s">
        <v>33</v>
      </c>
      <c r="F3" s="21" t="s">
        <v>34</v>
      </c>
      <c r="G3" s="21" t="s">
        <v>48</v>
      </c>
      <c r="H3" s="21" t="s">
        <v>49</v>
      </c>
      <c r="I3" s="21" t="s">
        <v>37</v>
      </c>
    </row>
    <row r="5" spans="1:9" ht="51" x14ac:dyDescent="0.25">
      <c r="A5" s="15" t="s">
        <v>7</v>
      </c>
      <c r="B5" s="23" t="s">
        <v>88</v>
      </c>
      <c r="C5" s="19">
        <v>24</v>
      </c>
      <c r="D5" s="22" t="s">
        <v>39</v>
      </c>
      <c r="E5" s="19">
        <v>0</v>
      </c>
      <c r="F5" s="19">
        <v>0</v>
      </c>
      <c r="G5" s="19">
        <f>E5*C5</f>
        <v>0</v>
      </c>
      <c r="H5" s="22">
        <f>F5*C5</f>
        <v>0</v>
      </c>
      <c r="I5" s="19">
        <f>SUM(G5:H5)</f>
        <v>0</v>
      </c>
    </row>
    <row r="6" spans="1:9" x14ac:dyDescent="0.25">
      <c r="C6" s="19"/>
      <c r="D6" s="22"/>
      <c r="F6" s="19"/>
      <c r="G6" s="19"/>
      <c r="H6" s="22"/>
      <c r="I6" s="19"/>
    </row>
    <row r="7" spans="1:9" ht="75" x14ac:dyDescent="0.25">
      <c r="A7" s="15" t="s">
        <v>9</v>
      </c>
      <c r="B7" s="17" t="s">
        <v>89</v>
      </c>
      <c r="C7" s="19">
        <v>2</v>
      </c>
      <c r="D7" s="22" t="s">
        <v>41</v>
      </c>
      <c r="E7" s="19">
        <v>0</v>
      </c>
      <c r="F7" s="19">
        <v>0</v>
      </c>
      <c r="G7" s="19">
        <f>E7*C7</f>
        <v>0</v>
      </c>
      <c r="H7" s="22">
        <f>F7*C7</f>
        <v>0</v>
      </c>
      <c r="I7" s="19">
        <f>SUM(G7:H7)</f>
        <v>0</v>
      </c>
    </row>
    <row r="8" spans="1:9" x14ac:dyDescent="0.25">
      <c r="A8" s="24"/>
      <c r="B8" s="23"/>
      <c r="C8" s="19"/>
      <c r="D8" s="22"/>
      <c r="F8" s="19"/>
      <c r="G8" s="19"/>
      <c r="H8" s="22"/>
      <c r="I8" s="19"/>
    </row>
    <row r="9" spans="1:9" x14ac:dyDescent="0.25">
      <c r="A9" s="15" t="s">
        <v>11</v>
      </c>
      <c r="B9" s="17" t="s">
        <v>90</v>
      </c>
      <c r="C9" s="19">
        <v>2</v>
      </c>
      <c r="D9" s="22" t="s">
        <v>41</v>
      </c>
      <c r="E9" s="19">
        <v>0</v>
      </c>
      <c r="F9" s="19">
        <v>0</v>
      </c>
      <c r="G9" s="19">
        <f>E9*C9</f>
        <v>0</v>
      </c>
      <c r="H9" s="22">
        <f>F9*C9</f>
        <v>0</v>
      </c>
      <c r="I9" s="19">
        <f>SUM(G9:H9)</f>
        <v>0</v>
      </c>
    </row>
    <row r="10" spans="1:9" x14ac:dyDescent="0.25">
      <c r="C10" s="19"/>
      <c r="D10" s="22"/>
      <c r="F10" s="19"/>
      <c r="G10" s="19"/>
      <c r="H10" s="22"/>
      <c r="I10" s="19"/>
    </row>
    <row r="11" spans="1:9" ht="30" x14ac:dyDescent="0.25">
      <c r="A11" s="15" t="s">
        <v>13</v>
      </c>
      <c r="B11" s="17" t="s">
        <v>91</v>
      </c>
      <c r="C11" s="19">
        <v>2</v>
      </c>
      <c r="D11" s="22" t="s">
        <v>41</v>
      </c>
      <c r="E11" s="19">
        <v>0</v>
      </c>
      <c r="F11" s="19">
        <v>0</v>
      </c>
      <c r="G11" s="19">
        <f>E11*C11</f>
        <v>0</v>
      </c>
      <c r="H11" s="22">
        <f>F11*C11</f>
        <v>0</v>
      </c>
      <c r="I11" s="19">
        <f>SUM(G11:H11)</f>
        <v>0</v>
      </c>
    </row>
    <row r="12" spans="1:9" x14ac:dyDescent="0.25">
      <c r="A12" s="24"/>
      <c r="B12" s="23"/>
      <c r="C12" s="25"/>
      <c r="D12" s="32"/>
      <c r="E12" s="25"/>
      <c r="F12" s="25"/>
      <c r="G12" s="25"/>
      <c r="H12" s="32"/>
      <c r="I12" s="25"/>
    </row>
    <row r="13" spans="1:9" ht="38.25" x14ac:dyDescent="0.25">
      <c r="A13" s="15" t="s">
        <v>15</v>
      </c>
      <c r="B13" s="23" t="s">
        <v>92</v>
      </c>
      <c r="C13" s="19">
        <v>2</v>
      </c>
      <c r="D13" s="22" t="s">
        <v>41</v>
      </c>
      <c r="E13" s="19">
        <v>0</v>
      </c>
      <c r="F13" s="19">
        <v>0</v>
      </c>
      <c r="G13" s="19">
        <f>E13*C13</f>
        <v>0</v>
      </c>
      <c r="H13" s="22">
        <f>F13*C13</f>
        <v>0</v>
      </c>
      <c r="I13" s="19">
        <f>SUM(G13:H13)</f>
        <v>0</v>
      </c>
    </row>
    <row r="14" spans="1:9" x14ac:dyDescent="0.25">
      <c r="C14" s="19"/>
      <c r="D14" s="22"/>
      <c r="F14" s="19"/>
      <c r="G14" s="19"/>
      <c r="H14" s="22"/>
      <c r="I14" s="19"/>
    </row>
    <row r="15" spans="1:9" x14ac:dyDescent="0.25">
      <c r="A15" s="15" t="s">
        <v>17</v>
      </c>
      <c r="B15" s="17" t="s">
        <v>93</v>
      </c>
      <c r="C15" s="19">
        <v>10</v>
      </c>
      <c r="D15" s="22" t="s">
        <v>43</v>
      </c>
      <c r="E15" s="19">
        <v>0</v>
      </c>
      <c r="F15" s="19">
        <v>0</v>
      </c>
      <c r="G15" s="19">
        <f>E15*C15</f>
        <v>0</v>
      </c>
      <c r="H15" s="22">
        <f>F15*C15</f>
        <v>0</v>
      </c>
      <c r="I15" s="19">
        <f>SUM(G15:H15)</f>
        <v>0</v>
      </c>
    </row>
    <row r="16" spans="1:9" x14ac:dyDescent="0.25">
      <c r="C16" s="19"/>
      <c r="D16" s="22"/>
      <c r="F16" s="19"/>
      <c r="G16" s="19"/>
      <c r="H16" s="22"/>
      <c r="I16" s="19"/>
    </row>
    <row r="17" spans="1:9" ht="25.5" x14ac:dyDescent="0.25">
      <c r="A17" s="15" t="s">
        <v>19</v>
      </c>
      <c r="B17" s="23" t="s">
        <v>94</v>
      </c>
      <c r="C17" s="25">
        <v>12</v>
      </c>
      <c r="D17" s="32" t="s">
        <v>66</v>
      </c>
      <c r="E17" s="25">
        <v>0</v>
      </c>
      <c r="F17" s="25">
        <v>0</v>
      </c>
      <c r="G17" s="19">
        <f>E17*C17</f>
        <v>0</v>
      </c>
      <c r="H17" s="22">
        <f>F17*C17</f>
        <v>0</v>
      </c>
      <c r="I17" s="19">
        <f>SUM(G17:H17)</f>
        <v>0</v>
      </c>
    </row>
    <row r="18" spans="1:9" x14ac:dyDescent="0.25">
      <c r="B18" s="31"/>
      <c r="C18" s="25"/>
      <c r="D18" s="32"/>
      <c r="E18" s="25"/>
      <c r="F18" s="25"/>
      <c r="G18" s="25"/>
      <c r="H18" s="32"/>
      <c r="I18" s="25"/>
    </row>
    <row r="19" spans="1:9" ht="51" x14ac:dyDescent="0.25">
      <c r="A19" s="15" t="s">
        <v>21</v>
      </c>
      <c r="B19" s="23" t="s">
        <v>95</v>
      </c>
      <c r="C19" s="19">
        <v>80</v>
      </c>
      <c r="D19" s="22" t="s">
        <v>96</v>
      </c>
      <c r="E19" s="19">
        <v>0</v>
      </c>
      <c r="F19" s="19">
        <v>0</v>
      </c>
      <c r="G19" s="19">
        <f>E19*C19</f>
        <v>0</v>
      </c>
      <c r="H19" s="22">
        <f>F19*C19</f>
        <v>0</v>
      </c>
      <c r="I19" s="19">
        <f>SUM(G19:H19)</f>
        <v>0</v>
      </c>
    </row>
    <row r="20" spans="1:9" x14ac:dyDescent="0.25">
      <c r="C20" s="19"/>
      <c r="D20" s="22"/>
      <c r="F20" s="19"/>
      <c r="G20" s="19"/>
      <c r="H20" s="22"/>
      <c r="I20" s="19"/>
    </row>
    <row r="21" spans="1:9" ht="30" x14ac:dyDescent="0.25">
      <c r="A21" s="15" t="s">
        <v>23</v>
      </c>
      <c r="B21" s="17" t="s">
        <v>97</v>
      </c>
      <c r="C21" s="19">
        <v>70</v>
      </c>
      <c r="D21" s="22" t="s">
        <v>43</v>
      </c>
      <c r="E21" s="19">
        <v>0</v>
      </c>
      <c r="F21" s="19">
        <v>0</v>
      </c>
      <c r="G21" s="19">
        <f>E21*C21</f>
        <v>0</v>
      </c>
      <c r="H21" s="22">
        <f>F21*C21</f>
        <v>0</v>
      </c>
      <c r="I21" s="19">
        <f>SUM(G21:H21)</f>
        <v>0</v>
      </c>
    </row>
    <row r="22" spans="1:9" x14ac:dyDescent="0.25">
      <c r="C22" s="19"/>
      <c r="D22" s="22"/>
      <c r="F22" s="19"/>
      <c r="G22" s="19"/>
      <c r="H22" s="22"/>
      <c r="I22" s="19"/>
    </row>
    <row r="23" spans="1:9" x14ac:dyDescent="0.25">
      <c r="A23" s="15" t="s">
        <v>25</v>
      </c>
      <c r="B23" s="17" t="s">
        <v>98</v>
      </c>
      <c r="C23" s="19">
        <v>2</v>
      </c>
      <c r="D23" s="22" t="s">
        <v>41</v>
      </c>
      <c r="E23" s="19">
        <v>0</v>
      </c>
      <c r="F23" s="19">
        <v>0</v>
      </c>
      <c r="G23" s="19">
        <f>E23*C23</f>
        <v>0</v>
      </c>
      <c r="H23" s="22">
        <f>F23*C23</f>
        <v>0</v>
      </c>
      <c r="I23" s="19">
        <f>SUM(G23:H23)</f>
        <v>0</v>
      </c>
    </row>
    <row r="24" spans="1:9" x14ac:dyDescent="0.25">
      <c r="C24" s="19"/>
      <c r="D24" s="22"/>
      <c r="F24" s="19"/>
      <c r="G24" s="19"/>
      <c r="H24" s="22"/>
      <c r="I24" s="19"/>
    </row>
    <row r="25" spans="1:9" x14ac:dyDescent="0.25">
      <c r="A25" s="15" t="s">
        <v>99</v>
      </c>
      <c r="B25" s="17" t="s">
        <v>100</v>
      </c>
      <c r="C25" s="19">
        <v>2</v>
      </c>
      <c r="D25" s="22" t="s">
        <v>41</v>
      </c>
      <c r="E25" s="19">
        <v>0</v>
      </c>
      <c r="F25" s="19">
        <v>0</v>
      </c>
      <c r="G25" s="19">
        <f>E25*C25</f>
        <v>0</v>
      </c>
      <c r="H25" s="22">
        <f>F25*C25</f>
        <v>0</v>
      </c>
      <c r="I25" s="19">
        <f>SUM(G25:H25)</f>
        <v>0</v>
      </c>
    </row>
    <row r="26" spans="1:9" x14ac:dyDescent="0.25">
      <c r="C26" s="19"/>
      <c r="D26" s="22"/>
      <c r="F26" s="19"/>
      <c r="G26" s="19"/>
      <c r="H26" s="22"/>
      <c r="I26" s="19"/>
    </row>
    <row r="27" spans="1:9" x14ac:dyDescent="0.25">
      <c r="A27" s="15" t="s">
        <v>101</v>
      </c>
      <c r="B27" s="17" t="s">
        <v>102</v>
      </c>
      <c r="C27" s="19">
        <v>2</v>
      </c>
      <c r="D27" s="22" t="s">
        <v>41</v>
      </c>
      <c r="E27" s="19">
        <v>0</v>
      </c>
      <c r="F27" s="19">
        <v>0</v>
      </c>
      <c r="G27" s="19">
        <f>E27*C27</f>
        <v>0</v>
      </c>
      <c r="H27" s="22">
        <f>F27*C27</f>
        <v>0</v>
      </c>
      <c r="I27" s="19">
        <f>SUM(G27:H27)</f>
        <v>0</v>
      </c>
    </row>
    <row r="28" spans="1:9" x14ac:dyDescent="0.25">
      <c r="C28" s="19"/>
      <c r="D28" s="22"/>
      <c r="F28" s="19"/>
      <c r="G28" s="19"/>
      <c r="H28" s="22"/>
      <c r="I28" s="19"/>
    </row>
    <row r="29" spans="1:9" x14ac:dyDescent="0.25">
      <c r="A29" s="15" t="s">
        <v>103</v>
      </c>
      <c r="B29" s="17" t="s">
        <v>104</v>
      </c>
      <c r="C29" s="19">
        <v>2</v>
      </c>
      <c r="D29" s="22" t="s">
        <v>41</v>
      </c>
      <c r="E29" s="19">
        <v>0</v>
      </c>
      <c r="F29" s="19">
        <v>0</v>
      </c>
      <c r="G29" s="19">
        <f>E29*C29</f>
        <v>0</v>
      </c>
      <c r="H29" s="22">
        <f>F29*C29</f>
        <v>0</v>
      </c>
      <c r="I29" s="19">
        <f>SUM(G29:H29)</f>
        <v>0</v>
      </c>
    </row>
    <row r="30" spans="1:9" x14ac:dyDescent="0.25">
      <c r="C30" s="19"/>
      <c r="D30" s="22"/>
      <c r="F30" s="19"/>
      <c r="G30" s="19"/>
      <c r="H30" s="22"/>
      <c r="I30" s="19"/>
    </row>
    <row r="31" spans="1:9" x14ac:dyDescent="0.25">
      <c r="A31" s="15" t="s">
        <v>105</v>
      </c>
      <c r="B31" s="23" t="s">
        <v>106</v>
      </c>
      <c r="C31" s="19">
        <v>2</v>
      </c>
      <c r="D31" s="22" t="s">
        <v>41</v>
      </c>
      <c r="E31" s="19">
        <v>0</v>
      </c>
      <c r="F31" s="19">
        <v>0</v>
      </c>
      <c r="G31" s="19">
        <f>E31*C31</f>
        <v>0</v>
      </c>
      <c r="H31" s="22">
        <f>F31*C31</f>
        <v>0</v>
      </c>
      <c r="I31" s="19">
        <f>SUM(G31:H31)</f>
        <v>0</v>
      </c>
    </row>
    <row r="32" spans="1:9" x14ac:dyDescent="0.25">
      <c r="C32" s="19"/>
      <c r="D32" s="22"/>
      <c r="F32" s="19"/>
      <c r="G32" s="19"/>
      <c r="H32" s="22"/>
      <c r="I32" s="19"/>
    </row>
    <row r="33" spans="1:9" x14ac:dyDescent="0.25">
      <c r="A33" s="15" t="s">
        <v>107</v>
      </c>
      <c r="B33" s="17" t="s">
        <v>108</v>
      </c>
      <c r="C33" s="19">
        <v>2</v>
      </c>
      <c r="D33" s="22" t="s">
        <v>41</v>
      </c>
      <c r="E33" s="19">
        <v>0</v>
      </c>
      <c r="F33" s="19">
        <v>0</v>
      </c>
      <c r="G33" s="19">
        <f>E33*C33</f>
        <v>0</v>
      </c>
      <c r="H33" s="22">
        <f>F33*C33</f>
        <v>0</v>
      </c>
      <c r="I33" s="19">
        <f>SUM(G33:H33)</f>
        <v>0</v>
      </c>
    </row>
    <row r="34" spans="1:9" x14ac:dyDescent="0.25">
      <c r="C34" s="19"/>
      <c r="D34" s="22"/>
      <c r="F34" s="19"/>
      <c r="G34" s="19"/>
      <c r="H34" s="22"/>
      <c r="I34" s="19"/>
    </row>
    <row r="35" spans="1:9" x14ac:dyDescent="0.25">
      <c r="A35" s="15" t="s">
        <v>109</v>
      </c>
      <c r="B35" s="17" t="s">
        <v>110</v>
      </c>
      <c r="C35" s="19">
        <v>2</v>
      </c>
      <c r="D35" s="22" t="s">
        <v>41</v>
      </c>
      <c r="E35" s="19">
        <v>0</v>
      </c>
      <c r="F35" s="19">
        <v>0</v>
      </c>
      <c r="G35" s="19">
        <f>E35*C35</f>
        <v>0</v>
      </c>
      <c r="H35" s="22">
        <f>F35*C35</f>
        <v>0</v>
      </c>
      <c r="I35" s="19">
        <f>SUM(G35:H35)</f>
        <v>0</v>
      </c>
    </row>
    <row r="36" spans="1:9" x14ac:dyDescent="0.25">
      <c r="C36" s="19"/>
      <c r="D36" s="22"/>
      <c r="F36" s="19"/>
      <c r="G36" s="19"/>
      <c r="H36" s="22"/>
      <c r="I36" s="19"/>
    </row>
    <row r="37" spans="1:9" x14ac:dyDescent="0.25">
      <c r="A37" s="15" t="s">
        <v>111</v>
      </c>
      <c r="B37" s="17" t="s">
        <v>112</v>
      </c>
      <c r="C37" s="19">
        <v>2</v>
      </c>
      <c r="D37" s="22" t="s">
        <v>41</v>
      </c>
      <c r="E37" s="19">
        <v>0</v>
      </c>
      <c r="F37" s="19">
        <v>0</v>
      </c>
      <c r="G37" s="19">
        <f>E37*C37</f>
        <v>0</v>
      </c>
      <c r="H37" s="22">
        <f>F37*C37</f>
        <v>0</v>
      </c>
      <c r="I37" s="19">
        <f>SUM(G37:H37)</f>
        <v>0</v>
      </c>
    </row>
    <row r="38" spans="1:9" x14ac:dyDescent="0.25">
      <c r="C38" s="19"/>
      <c r="D38" s="22"/>
      <c r="F38" s="19"/>
      <c r="G38" s="19"/>
      <c r="H38" s="22"/>
      <c r="I38" s="19"/>
    </row>
    <row r="39" spans="1:9" x14ac:dyDescent="0.25">
      <c r="A39" s="15" t="s">
        <v>113</v>
      </c>
      <c r="B39" s="17" t="s">
        <v>114</v>
      </c>
      <c r="C39" s="19">
        <v>2</v>
      </c>
      <c r="D39" s="22" t="s">
        <v>41</v>
      </c>
      <c r="E39" s="19">
        <v>0</v>
      </c>
      <c r="F39" s="19">
        <v>0</v>
      </c>
      <c r="G39" s="19">
        <f>E39*C39</f>
        <v>0</v>
      </c>
      <c r="H39" s="22">
        <f>F39*C39</f>
        <v>0</v>
      </c>
      <c r="I39" s="19">
        <f>SUM(G39:H39)</f>
        <v>0</v>
      </c>
    </row>
    <row r="40" spans="1:9" x14ac:dyDescent="0.25">
      <c r="C40" s="19"/>
      <c r="D40" s="22"/>
      <c r="F40" s="19"/>
      <c r="G40" s="19"/>
      <c r="H40" s="22"/>
      <c r="I40" s="19"/>
    </row>
    <row r="41" spans="1:9" x14ac:dyDescent="0.25">
      <c r="A41" s="15" t="s">
        <v>115</v>
      </c>
      <c r="B41" s="17" t="s">
        <v>116</v>
      </c>
      <c r="C41" s="19">
        <v>2</v>
      </c>
      <c r="D41" s="22" t="s">
        <v>41</v>
      </c>
      <c r="E41" s="19">
        <v>0</v>
      </c>
      <c r="F41" s="19">
        <v>0</v>
      </c>
      <c r="G41" s="19">
        <f>E41*C41</f>
        <v>0</v>
      </c>
      <c r="H41" s="22">
        <f>F41*C41</f>
        <v>0</v>
      </c>
      <c r="I41" s="19">
        <f>SUM(G41:H41)</f>
        <v>0</v>
      </c>
    </row>
    <row r="42" spans="1:9" x14ac:dyDescent="0.25">
      <c r="C42" s="19"/>
      <c r="D42" s="22"/>
      <c r="F42" s="19"/>
      <c r="G42" s="19"/>
      <c r="H42" s="22"/>
      <c r="I42" s="19"/>
    </row>
    <row r="43" spans="1:9" ht="30" x14ac:dyDescent="0.25">
      <c r="A43" s="15" t="s">
        <v>117</v>
      </c>
      <c r="B43" s="17" t="s">
        <v>118</v>
      </c>
      <c r="C43" s="19">
        <v>2</v>
      </c>
      <c r="D43" s="22" t="s">
        <v>57</v>
      </c>
      <c r="E43" s="19">
        <v>0</v>
      </c>
      <c r="F43" s="19">
        <v>0</v>
      </c>
      <c r="G43" s="19">
        <f>E43*C43</f>
        <v>0</v>
      </c>
      <c r="H43" s="22">
        <f>F43*C43</f>
        <v>0</v>
      </c>
      <c r="I43" s="19">
        <f>SUM(G43:H43)</f>
        <v>0</v>
      </c>
    </row>
    <row r="44" spans="1:9" x14ac:dyDescent="0.25">
      <c r="C44" s="19"/>
      <c r="D44" s="22"/>
      <c r="F44" s="19"/>
      <c r="G44" s="19"/>
      <c r="H44" s="22"/>
      <c r="I44" s="19"/>
    </row>
    <row r="45" spans="1:9" ht="51" x14ac:dyDescent="0.25">
      <c r="A45" s="15" t="s">
        <v>119</v>
      </c>
      <c r="B45" s="23" t="s">
        <v>120</v>
      </c>
      <c r="C45" s="19">
        <v>2</v>
      </c>
      <c r="D45" s="22" t="s">
        <v>41</v>
      </c>
      <c r="E45" s="19">
        <v>0</v>
      </c>
      <c r="F45" s="19">
        <v>0</v>
      </c>
      <c r="G45" s="19">
        <f>E45*C45</f>
        <v>0</v>
      </c>
      <c r="H45" s="22">
        <f>F45*C45</f>
        <v>0</v>
      </c>
      <c r="I45" s="19">
        <f>SUM(G45:H45)</f>
        <v>0</v>
      </c>
    </row>
    <row r="46" spans="1:9" x14ac:dyDescent="0.25">
      <c r="C46" s="19"/>
      <c r="D46" s="22"/>
      <c r="F46" s="19"/>
      <c r="G46" s="19"/>
      <c r="H46" s="22"/>
      <c r="I46" s="19"/>
    </row>
    <row r="47" spans="1:9" ht="30" x14ac:dyDescent="0.25">
      <c r="A47" s="15" t="s">
        <v>121</v>
      </c>
      <c r="B47" s="17" t="s">
        <v>122</v>
      </c>
      <c r="C47" s="19">
        <v>250</v>
      </c>
      <c r="D47" s="22" t="s">
        <v>43</v>
      </c>
      <c r="E47" s="19">
        <v>0</v>
      </c>
      <c r="F47" s="19">
        <v>0</v>
      </c>
      <c r="G47" s="19">
        <f>E47*C47</f>
        <v>0</v>
      </c>
      <c r="H47" s="22">
        <f>F47*C47</f>
        <v>0</v>
      </c>
      <c r="I47" s="19">
        <f>SUM(G47:H47)</f>
        <v>0</v>
      </c>
    </row>
    <row r="48" spans="1:9" x14ac:dyDescent="0.25">
      <c r="C48" s="19"/>
      <c r="D48" s="22"/>
      <c r="F48" s="19"/>
      <c r="G48" s="19"/>
      <c r="H48" s="22"/>
      <c r="I48" s="19"/>
    </row>
    <row r="49" spans="1:9" ht="30" x14ac:dyDescent="0.25">
      <c r="A49" s="15" t="s">
        <v>123</v>
      </c>
      <c r="B49" s="17" t="s">
        <v>124</v>
      </c>
      <c r="C49" s="19">
        <v>250</v>
      </c>
      <c r="D49" s="22" t="s">
        <v>43</v>
      </c>
      <c r="E49" s="19">
        <v>0</v>
      </c>
      <c r="F49" s="19">
        <v>0</v>
      </c>
      <c r="G49" s="19">
        <f>E49*C49</f>
        <v>0</v>
      </c>
      <c r="H49" s="22">
        <f>F49*C49</f>
        <v>0</v>
      </c>
      <c r="I49" s="19">
        <f>SUM(G49:H49)</f>
        <v>0</v>
      </c>
    </row>
    <row r="50" spans="1:9" x14ac:dyDescent="0.25">
      <c r="C50" s="19"/>
      <c r="D50" s="22"/>
      <c r="F50" s="19"/>
      <c r="G50" s="19"/>
      <c r="H50" s="22"/>
      <c r="I50" s="19"/>
    </row>
    <row r="51" spans="1:9" x14ac:dyDescent="0.25">
      <c r="A51" s="15" t="s">
        <v>125</v>
      </c>
      <c r="B51" s="17" t="s">
        <v>126</v>
      </c>
      <c r="C51" s="19">
        <v>2</v>
      </c>
      <c r="D51" s="22" t="s">
        <v>41</v>
      </c>
      <c r="E51" s="19">
        <v>0</v>
      </c>
      <c r="F51" s="19">
        <v>0</v>
      </c>
      <c r="G51" s="19">
        <f>E51*C51</f>
        <v>0</v>
      </c>
      <c r="H51" s="22">
        <f>F51*C51</f>
        <v>0</v>
      </c>
      <c r="I51" s="19">
        <f>SUM(G51:H51)</f>
        <v>0</v>
      </c>
    </row>
    <row r="52" spans="1:9" x14ac:dyDescent="0.25">
      <c r="C52" s="19"/>
      <c r="D52" s="22"/>
      <c r="F52" s="19"/>
      <c r="G52" s="19"/>
      <c r="H52" s="22"/>
      <c r="I52" s="19"/>
    </row>
    <row r="53" spans="1:9" ht="30" x14ac:dyDescent="0.25">
      <c r="A53" s="15" t="s">
        <v>127</v>
      </c>
      <c r="B53" s="17" t="s">
        <v>128</v>
      </c>
      <c r="C53" s="19">
        <v>1</v>
      </c>
      <c r="D53" s="22" t="s">
        <v>41</v>
      </c>
      <c r="E53" s="19">
        <v>0</v>
      </c>
      <c r="F53" s="19">
        <v>0</v>
      </c>
      <c r="G53" s="19">
        <f>E53*C53</f>
        <v>0</v>
      </c>
      <c r="H53" s="22">
        <f>F53*C53</f>
        <v>0</v>
      </c>
      <c r="I53" s="19">
        <f>SUM(G53:H53)</f>
        <v>0</v>
      </c>
    </row>
    <row r="54" spans="1:9" x14ac:dyDescent="0.25">
      <c r="C54" s="19"/>
      <c r="D54" s="22"/>
      <c r="F54" s="19"/>
      <c r="G54" s="19"/>
      <c r="H54" s="22"/>
      <c r="I54" s="19"/>
    </row>
    <row r="55" spans="1:9" ht="30" x14ac:dyDescent="0.25">
      <c r="A55" s="15" t="s">
        <v>129</v>
      </c>
      <c r="B55" s="17" t="s">
        <v>130</v>
      </c>
      <c r="C55" s="19">
        <v>1</v>
      </c>
      <c r="D55" s="22" t="s">
        <v>41</v>
      </c>
      <c r="E55" s="19">
        <v>0</v>
      </c>
      <c r="F55" s="19">
        <v>0</v>
      </c>
      <c r="G55" s="19">
        <f>E55*C55</f>
        <v>0</v>
      </c>
      <c r="H55" s="22">
        <f>F55*C55</f>
        <v>0</v>
      </c>
      <c r="I55" s="19">
        <f>SUM(G55:H55)</f>
        <v>0</v>
      </c>
    </row>
    <row r="56" spans="1:9" x14ac:dyDescent="0.25">
      <c r="C56" s="19"/>
      <c r="D56" s="22"/>
      <c r="F56" s="19"/>
      <c r="G56" s="19"/>
      <c r="H56" s="22"/>
      <c r="I56" s="19"/>
    </row>
    <row r="57" spans="1:9" x14ac:dyDescent="0.25">
      <c r="A57" s="34"/>
      <c r="B57" s="27" t="s">
        <v>37</v>
      </c>
      <c r="C57" s="28"/>
      <c r="D57" s="29"/>
      <c r="E57" s="28"/>
      <c r="F57" s="28"/>
      <c r="G57" s="28">
        <f>SUM(G5:G56)</f>
        <v>0</v>
      </c>
      <c r="H57" s="29">
        <f>SUM(H5:H56)</f>
        <v>0</v>
      </c>
      <c r="I57" s="28">
        <f>SUM(I5:I56)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8" workbookViewId="0">
      <selection activeCell="G37" sqref="G37"/>
    </sheetView>
  </sheetViews>
  <sheetFormatPr defaultRowHeight="15" x14ac:dyDescent="0.25"/>
  <cols>
    <col min="1" max="1" width="5" style="35" customWidth="1"/>
    <col min="2" max="2" width="10.7109375" style="36" customWidth="1"/>
    <col min="3" max="3" width="30" style="36" customWidth="1"/>
    <col min="4" max="4" width="7.85546875" style="37" customWidth="1"/>
    <col min="5" max="5" width="6.5703125" style="36" bestFit="1" customWidth="1"/>
    <col min="6" max="7" width="8.28515625" style="37" bestFit="1" customWidth="1"/>
    <col min="8" max="9" width="11.42578125" style="38" bestFit="1" customWidth="1"/>
    <col min="10" max="10" width="11.42578125" style="39" bestFit="1" customWidth="1"/>
  </cols>
  <sheetData>
    <row r="1" spans="1:10" ht="15.75" x14ac:dyDescent="0.25">
      <c r="C1" s="16" t="s">
        <v>131</v>
      </c>
    </row>
    <row r="3" spans="1:10" ht="38.25" x14ac:dyDescent="0.25">
      <c r="A3" s="40" t="s">
        <v>132</v>
      </c>
      <c r="B3" s="40" t="s">
        <v>133</v>
      </c>
      <c r="C3" s="40" t="s">
        <v>134</v>
      </c>
      <c r="D3" s="40" t="s">
        <v>31</v>
      </c>
      <c r="E3" s="41" t="s">
        <v>32</v>
      </c>
      <c r="F3" s="21" t="s">
        <v>33</v>
      </c>
      <c r="G3" s="21" t="s">
        <v>34</v>
      </c>
      <c r="H3" s="42" t="s">
        <v>48</v>
      </c>
      <c r="I3" s="42" t="s">
        <v>49</v>
      </c>
      <c r="J3" s="42" t="s">
        <v>37</v>
      </c>
    </row>
    <row r="4" spans="1:10" ht="63.75" x14ac:dyDescent="0.25">
      <c r="A4" s="35" t="s">
        <v>7</v>
      </c>
      <c r="B4" s="36" t="s">
        <v>135</v>
      </c>
      <c r="C4" s="43" t="s">
        <v>136</v>
      </c>
      <c r="D4" s="38">
        <v>400</v>
      </c>
      <c r="E4" s="39" t="s">
        <v>137</v>
      </c>
      <c r="F4" s="38">
        <v>0</v>
      </c>
      <c r="G4" s="38">
        <v>0</v>
      </c>
      <c r="H4" s="38">
        <f>F4*D4</f>
        <v>0</v>
      </c>
      <c r="I4" s="38">
        <f>G4*D4</f>
        <v>0</v>
      </c>
      <c r="J4" s="39">
        <f>SUM(H4:I4)</f>
        <v>0</v>
      </c>
    </row>
    <row r="5" spans="1:10" x14ac:dyDescent="0.25">
      <c r="D5" s="38"/>
      <c r="E5" s="39"/>
      <c r="F5" s="38"/>
      <c r="G5" s="38"/>
    </row>
    <row r="6" spans="1:10" ht="25.5" x14ac:dyDescent="0.25">
      <c r="A6" s="44" t="s">
        <v>9</v>
      </c>
      <c r="B6" s="45" t="s">
        <v>138</v>
      </c>
      <c r="C6" s="46" t="s">
        <v>139</v>
      </c>
      <c r="D6" s="47">
        <v>200</v>
      </c>
      <c r="E6" s="48" t="s">
        <v>96</v>
      </c>
      <c r="F6" s="47">
        <v>0</v>
      </c>
      <c r="G6" s="47">
        <v>0</v>
      </c>
      <c r="H6" s="38">
        <f>F6*D6</f>
        <v>0</v>
      </c>
      <c r="I6" s="38">
        <f>G6*D6</f>
        <v>0</v>
      </c>
      <c r="J6" s="39">
        <f>SUM(H6:I6)</f>
        <v>0</v>
      </c>
    </row>
    <row r="7" spans="1:10" x14ac:dyDescent="0.25">
      <c r="A7" s="44"/>
      <c r="B7" s="45"/>
      <c r="C7" s="45"/>
      <c r="D7" s="47"/>
      <c r="E7" s="48"/>
      <c r="F7" s="47"/>
      <c r="G7" s="47"/>
      <c r="H7" s="47"/>
      <c r="I7" s="47"/>
      <c r="J7" s="48"/>
    </row>
    <row r="8" spans="1:10" ht="76.5" x14ac:dyDescent="0.25">
      <c r="A8" s="35" t="s">
        <v>11</v>
      </c>
      <c r="B8" s="45" t="s">
        <v>140</v>
      </c>
      <c r="C8" s="46" t="s">
        <v>141</v>
      </c>
      <c r="D8" s="47">
        <v>192</v>
      </c>
      <c r="E8" s="48" t="s">
        <v>39</v>
      </c>
      <c r="F8" s="47">
        <v>0</v>
      </c>
      <c r="G8" s="47">
        <v>0</v>
      </c>
      <c r="H8" s="38">
        <f>F8*D8</f>
        <v>0</v>
      </c>
      <c r="I8" s="38">
        <f>G8*D8</f>
        <v>0</v>
      </c>
      <c r="J8" s="39">
        <f>SUM(H8:I8)</f>
        <v>0</v>
      </c>
    </row>
    <row r="9" spans="1:10" x14ac:dyDescent="0.25">
      <c r="B9" s="45"/>
      <c r="C9" s="45"/>
      <c r="D9" s="47"/>
      <c r="E9" s="48"/>
      <c r="F9" s="47"/>
      <c r="G9" s="47"/>
      <c r="H9" s="47"/>
      <c r="I9" s="47"/>
      <c r="J9" s="48"/>
    </row>
    <row r="10" spans="1:10" ht="89.25" x14ac:dyDescent="0.25">
      <c r="A10" s="44" t="s">
        <v>13</v>
      </c>
      <c r="B10" s="45" t="s">
        <v>142</v>
      </c>
      <c r="C10" s="46" t="s">
        <v>143</v>
      </c>
      <c r="D10" s="47">
        <v>192</v>
      </c>
      <c r="E10" s="48" t="s">
        <v>39</v>
      </c>
      <c r="F10" s="47">
        <v>0</v>
      </c>
      <c r="G10" s="47">
        <v>0</v>
      </c>
      <c r="H10" s="38">
        <f>F10*D10</f>
        <v>0</v>
      </c>
      <c r="I10" s="38">
        <f>G10*D10</f>
        <v>0</v>
      </c>
      <c r="J10" s="39">
        <f>SUM(H10:I10)</f>
        <v>0</v>
      </c>
    </row>
    <row r="11" spans="1:10" x14ac:dyDescent="0.25">
      <c r="A11" s="44"/>
      <c r="B11" s="45"/>
      <c r="C11" s="45"/>
      <c r="D11" s="47"/>
      <c r="E11" s="48"/>
      <c r="F11" s="47"/>
      <c r="G11" s="47"/>
      <c r="H11" s="47"/>
      <c r="I11" s="47"/>
      <c r="J11" s="48"/>
    </row>
    <row r="12" spans="1:10" ht="76.5" x14ac:dyDescent="0.25">
      <c r="A12" s="35" t="s">
        <v>15</v>
      </c>
      <c r="B12" s="45" t="s">
        <v>144</v>
      </c>
      <c r="C12" s="46" t="s">
        <v>145</v>
      </c>
      <c r="D12" s="47">
        <v>24</v>
      </c>
      <c r="E12" s="48" t="s">
        <v>39</v>
      </c>
      <c r="F12" s="47">
        <v>0</v>
      </c>
      <c r="G12" s="47">
        <v>0</v>
      </c>
      <c r="H12" s="38">
        <f>F12*D12</f>
        <v>0</v>
      </c>
      <c r="I12" s="38">
        <f>G12*D12</f>
        <v>0</v>
      </c>
      <c r="J12" s="39">
        <f>SUM(H12:I12)</f>
        <v>0</v>
      </c>
    </row>
    <row r="13" spans="1:10" x14ac:dyDescent="0.25">
      <c r="B13" s="45"/>
      <c r="C13" s="45"/>
      <c r="D13" s="47"/>
      <c r="E13" s="48"/>
      <c r="F13" s="47"/>
      <c r="G13" s="47"/>
      <c r="H13" s="47"/>
      <c r="I13" s="47"/>
      <c r="J13" s="48"/>
    </row>
    <row r="14" spans="1:10" ht="51" x14ac:dyDescent="0.25">
      <c r="A14" s="44" t="s">
        <v>17</v>
      </c>
      <c r="B14" s="45" t="s">
        <v>146</v>
      </c>
      <c r="C14" s="46" t="s">
        <v>147</v>
      </c>
      <c r="D14" s="47">
        <v>160</v>
      </c>
      <c r="E14" s="48" t="s">
        <v>137</v>
      </c>
      <c r="F14" s="47">
        <v>0</v>
      </c>
      <c r="G14" s="47">
        <v>0</v>
      </c>
      <c r="H14" s="38">
        <f>F14*D14</f>
        <v>0</v>
      </c>
      <c r="I14" s="38">
        <f>G14*D14</f>
        <v>0</v>
      </c>
      <c r="J14" s="39">
        <f>SUM(H14:I14)</f>
        <v>0</v>
      </c>
    </row>
    <row r="15" spans="1:10" x14ac:dyDescent="0.25">
      <c r="A15" s="44"/>
      <c r="B15" s="45"/>
      <c r="C15" s="45"/>
      <c r="D15" s="47"/>
      <c r="E15" s="48"/>
      <c r="F15" s="47"/>
      <c r="G15" s="47"/>
      <c r="H15" s="47"/>
      <c r="I15" s="47"/>
      <c r="J15" s="48"/>
    </row>
    <row r="16" spans="1:10" ht="51" x14ac:dyDescent="0.25">
      <c r="A16" s="35" t="s">
        <v>19</v>
      </c>
      <c r="B16" s="45" t="s">
        <v>148</v>
      </c>
      <c r="C16" s="46" t="s">
        <v>149</v>
      </c>
      <c r="D16" s="47">
        <v>192</v>
      </c>
      <c r="E16" s="48" t="s">
        <v>39</v>
      </c>
      <c r="F16" s="47">
        <v>0</v>
      </c>
      <c r="G16" s="47">
        <v>0</v>
      </c>
      <c r="H16" s="38">
        <f>F16*D16</f>
        <v>0</v>
      </c>
      <c r="I16" s="38">
        <f>G16*D16</f>
        <v>0</v>
      </c>
      <c r="J16" s="39">
        <f>SUM(H16:I16)</f>
        <v>0</v>
      </c>
    </row>
    <row r="17" spans="1:10" x14ac:dyDescent="0.25">
      <c r="B17" s="45"/>
      <c r="C17" s="45"/>
      <c r="D17" s="47"/>
      <c r="E17" s="48"/>
      <c r="F17" s="47"/>
      <c r="G17" s="47"/>
      <c r="H17" s="47"/>
      <c r="I17" s="47"/>
      <c r="J17" s="48"/>
    </row>
    <row r="18" spans="1:10" ht="102" x14ac:dyDescent="0.25">
      <c r="A18" s="44" t="s">
        <v>21</v>
      </c>
      <c r="B18" s="45" t="s">
        <v>150</v>
      </c>
      <c r="C18" s="46" t="s">
        <v>151</v>
      </c>
      <c r="D18" s="47">
        <v>28</v>
      </c>
      <c r="E18" s="48" t="s">
        <v>39</v>
      </c>
      <c r="F18" s="47">
        <v>0</v>
      </c>
      <c r="G18" s="47">
        <v>0</v>
      </c>
      <c r="H18" s="38">
        <f>F18*D18</f>
        <v>0</v>
      </c>
      <c r="I18" s="38">
        <f>G18*D18</f>
        <v>0</v>
      </c>
      <c r="J18" s="39">
        <f>SUM(H18:I18)</f>
        <v>0</v>
      </c>
    </row>
    <row r="19" spans="1:10" x14ac:dyDescent="0.25">
      <c r="A19" s="44"/>
      <c r="B19" s="45"/>
      <c r="C19" s="45"/>
      <c r="D19" s="47"/>
      <c r="E19" s="48"/>
      <c r="F19" s="47"/>
      <c r="G19" s="47"/>
      <c r="H19" s="47"/>
      <c r="I19" s="47"/>
      <c r="J19" s="48"/>
    </row>
    <row r="20" spans="1:10" ht="51" x14ac:dyDescent="0.25">
      <c r="A20" s="35" t="s">
        <v>23</v>
      </c>
      <c r="B20" s="45" t="s">
        <v>152</v>
      </c>
      <c r="C20" s="46" t="s">
        <v>153</v>
      </c>
      <c r="D20" s="47">
        <v>70</v>
      </c>
      <c r="E20" s="48" t="s">
        <v>39</v>
      </c>
      <c r="F20" s="47">
        <v>0</v>
      </c>
      <c r="G20" s="47">
        <v>0</v>
      </c>
      <c r="H20" s="38">
        <f>F20*D20</f>
        <v>0</v>
      </c>
      <c r="I20" s="38">
        <f>G20*D20</f>
        <v>0</v>
      </c>
      <c r="J20" s="39">
        <f>SUM(H20:I20)</f>
        <v>0</v>
      </c>
    </row>
    <row r="21" spans="1:10" x14ac:dyDescent="0.25">
      <c r="B21" s="45"/>
      <c r="C21" s="45"/>
      <c r="D21" s="47"/>
      <c r="E21" s="48"/>
      <c r="F21" s="47"/>
      <c r="G21" s="47"/>
      <c r="H21" s="47"/>
      <c r="I21" s="47"/>
      <c r="J21" s="48"/>
    </row>
    <row r="22" spans="1:10" ht="25.5" x14ac:dyDescent="0.25">
      <c r="A22" s="44" t="s">
        <v>25</v>
      </c>
      <c r="B22" s="45" t="s">
        <v>154</v>
      </c>
      <c r="C22" s="46" t="s">
        <v>155</v>
      </c>
      <c r="D22" s="47">
        <v>4</v>
      </c>
      <c r="E22" s="48" t="s">
        <v>41</v>
      </c>
      <c r="F22" s="47">
        <v>0</v>
      </c>
      <c r="G22" s="47">
        <v>0</v>
      </c>
      <c r="H22" s="38">
        <f>F22*D22</f>
        <v>0</v>
      </c>
      <c r="I22" s="38">
        <f>G22*D22</f>
        <v>0</v>
      </c>
      <c r="J22" s="39">
        <f>SUM(H22:I22)</f>
        <v>0</v>
      </c>
    </row>
    <row r="23" spans="1:10" x14ac:dyDescent="0.25">
      <c r="A23" s="44"/>
      <c r="B23" s="45"/>
      <c r="C23" s="45"/>
      <c r="D23" s="47"/>
      <c r="E23" s="48"/>
      <c r="F23" s="47"/>
      <c r="G23" s="47"/>
      <c r="H23" s="47"/>
      <c r="I23" s="47"/>
      <c r="J23" s="48"/>
    </row>
    <row r="24" spans="1:10" ht="38.25" x14ac:dyDescent="0.25">
      <c r="A24" s="35" t="s">
        <v>99</v>
      </c>
      <c r="B24" s="45" t="s">
        <v>156</v>
      </c>
      <c r="C24" s="46" t="s">
        <v>157</v>
      </c>
      <c r="D24" s="47">
        <v>250</v>
      </c>
      <c r="E24" s="48" t="s">
        <v>96</v>
      </c>
      <c r="F24" s="47">
        <v>0</v>
      </c>
      <c r="G24" s="47">
        <v>0</v>
      </c>
      <c r="H24" s="38">
        <f>F24*D24</f>
        <v>0</v>
      </c>
      <c r="I24" s="38">
        <f>G24*D24</f>
        <v>0</v>
      </c>
      <c r="J24" s="39">
        <f>SUM(H24:I24)</f>
        <v>0</v>
      </c>
    </row>
    <row r="25" spans="1:10" x14ac:dyDescent="0.25">
      <c r="B25" s="45"/>
      <c r="C25" s="45"/>
      <c r="D25" s="47"/>
      <c r="E25" s="48"/>
      <c r="F25" s="47"/>
      <c r="G25" s="47"/>
      <c r="H25" s="47"/>
      <c r="I25" s="47"/>
      <c r="J25" s="48"/>
    </row>
    <row r="26" spans="1:10" ht="25.5" x14ac:dyDescent="0.25">
      <c r="A26" s="44" t="s">
        <v>101</v>
      </c>
      <c r="B26" s="45" t="s">
        <v>158</v>
      </c>
      <c r="C26" s="46" t="s">
        <v>159</v>
      </c>
      <c r="D26" s="47">
        <v>250</v>
      </c>
      <c r="E26" s="48" t="s">
        <v>96</v>
      </c>
      <c r="F26" s="47">
        <v>0</v>
      </c>
      <c r="G26" s="47">
        <v>0</v>
      </c>
      <c r="H26" s="38">
        <f>F26*D26</f>
        <v>0</v>
      </c>
      <c r="I26" s="38">
        <f>G26*D26</f>
        <v>0</v>
      </c>
      <c r="J26" s="39">
        <f>SUM(H26:I26)</f>
        <v>0</v>
      </c>
    </row>
    <row r="27" spans="1:10" x14ac:dyDescent="0.25">
      <c r="A27" s="44"/>
      <c r="B27" s="45"/>
      <c r="C27" s="45"/>
      <c r="D27" s="47"/>
      <c r="E27" s="48"/>
      <c r="F27" s="47"/>
      <c r="G27" s="47"/>
      <c r="H27" s="47"/>
      <c r="I27" s="47"/>
      <c r="J27" s="48"/>
    </row>
    <row r="28" spans="1:10" ht="38.25" x14ac:dyDescent="0.25">
      <c r="A28" s="35" t="s">
        <v>103</v>
      </c>
      <c r="B28" s="45" t="s">
        <v>160</v>
      </c>
      <c r="C28" s="46" t="s">
        <v>161</v>
      </c>
      <c r="D28" s="47">
        <v>250</v>
      </c>
      <c r="E28" s="48" t="s">
        <v>96</v>
      </c>
      <c r="F28" s="47">
        <v>0</v>
      </c>
      <c r="G28" s="47">
        <v>0</v>
      </c>
      <c r="H28" s="38">
        <f>F28*D28</f>
        <v>0</v>
      </c>
      <c r="I28" s="38">
        <f>G28*D28</f>
        <v>0</v>
      </c>
      <c r="J28" s="39">
        <f>SUM(H28:I28)</f>
        <v>0</v>
      </c>
    </row>
    <row r="29" spans="1:10" x14ac:dyDescent="0.25">
      <c r="B29" s="45"/>
      <c r="C29" s="45"/>
      <c r="D29" s="47"/>
      <c r="E29" s="48"/>
      <c r="F29" s="47"/>
      <c r="G29" s="47"/>
      <c r="H29" s="47"/>
      <c r="I29" s="47"/>
      <c r="J29" s="48"/>
    </row>
    <row r="30" spans="1:10" ht="102" x14ac:dyDescent="0.25">
      <c r="A30" s="44" t="s">
        <v>105</v>
      </c>
      <c r="B30" s="45" t="s">
        <v>162</v>
      </c>
      <c r="C30" s="46" t="s">
        <v>163</v>
      </c>
      <c r="D30" s="47">
        <v>200</v>
      </c>
      <c r="E30" s="48" t="s">
        <v>96</v>
      </c>
      <c r="F30" s="47">
        <v>0</v>
      </c>
      <c r="G30" s="47">
        <v>0</v>
      </c>
      <c r="H30" s="38">
        <f>F30*D30</f>
        <v>0</v>
      </c>
      <c r="I30" s="38">
        <f>G30*D30</f>
        <v>0</v>
      </c>
      <c r="J30" s="39">
        <f>SUM(H30:I30)</f>
        <v>0</v>
      </c>
    </row>
    <row r="31" spans="1:10" x14ac:dyDescent="0.25">
      <c r="A31" s="44"/>
      <c r="B31" s="45"/>
      <c r="C31" s="45"/>
      <c r="D31" s="47"/>
      <c r="E31" s="48"/>
      <c r="F31" s="47"/>
      <c r="G31" s="47"/>
      <c r="H31" s="47"/>
      <c r="I31" s="47"/>
      <c r="J31" s="48"/>
    </row>
    <row r="32" spans="1:10" ht="102" x14ac:dyDescent="0.25">
      <c r="A32" s="35" t="s">
        <v>107</v>
      </c>
      <c r="B32" s="45" t="s">
        <v>164</v>
      </c>
      <c r="C32" s="46" t="s">
        <v>165</v>
      </c>
      <c r="D32" s="47">
        <v>60</v>
      </c>
      <c r="E32" s="48" t="s">
        <v>96</v>
      </c>
      <c r="F32" s="47">
        <v>0</v>
      </c>
      <c r="G32" s="47">
        <v>0</v>
      </c>
      <c r="H32" s="38">
        <f>F32*D32</f>
        <v>0</v>
      </c>
      <c r="I32" s="38">
        <f>G32*D32</f>
        <v>0</v>
      </c>
      <c r="J32" s="39">
        <f>SUM(H32:I32)</f>
        <v>0</v>
      </c>
    </row>
    <row r="33" spans="1:10" x14ac:dyDescent="0.25">
      <c r="B33" s="45"/>
      <c r="C33" s="45"/>
      <c r="D33" s="47"/>
      <c r="E33" s="48"/>
      <c r="F33" s="47"/>
      <c r="G33" s="47"/>
      <c r="H33" s="47"/>
      <c r="I33" s="47"/>
      <c r="J33" s="48"/>
    </row>
    <row r="34" spans="1:10" ht="63.75" x14ac:dyDescent="0.25">
      <c r="A34" s="44" t="s">
        <v>109</v>
      </c>
      <c r="B34" s="45" t="s">
        <v>166</v>
      </c>
      <c r="C34" s="46" t="s">
        <v>167</v>
      </c>
      <c r="D34" s="47">
        <v>30</v>
      </c>
      <c r="E34" s="48" t="s">
        <v>168</v>
      </c>
      <c r="F34" s="47">
        <v>0</v>
      </c>
      <c r="G34" s="47">
        <v>0</v>
      </c>
      <c r="H34" s="38">
        <f>F34*D34</f>
        <v>0</v>
      </c>
      <c r="I34" s="38">
        <f>G34*D34</f>
        <v>0</v>
      </c>
      <c r="J34" s="39">
        <f>SUM(H34:I34)</f>
        <v>0</v>
      </c>
    </row>
    <row r="35" spans="1:10" x14ac:dyDescent="0.25">
      <c r="A35" s="44"/>
      <c r="B35" s="45"/>
      <c r="C35" s="45"/>
      <c r="D35" s="47"/>
      <c r="E35" s="48"/>
      <c r="F35" s="47"/>
      <c r="G35" s="47"/>
      <c r="H35" s="47"/>
      <c r="I35" s="47"/>
      <c r="J35" s="48"/>
    </row>
    <row r="36" spans="1:10" x14ac:dyDescent="0.25">
      <c r="C36" s="49" t="s">
        <v>169</v>
      </c>
      <c r="D36" s="38"/>
      <c r="E36" s="39"/>
      <c r="F36" s="38"/>
      <c r="G36" s="38"/>
      <c r="H36" s="50">
        <f>SUM(H4:H35)</f>
        <v>0</v>
      </c>
      <c r="I36" s="50">
        <f>SUM(I4:I35)</f>
        <v>0</v>
      </c>
      <c r="J36" s="50">
        <f>SUM(J4:J35)</f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28" workbookViewId="0">
      <selection activeCell="F41" sqref="F41"/>
    </sheetView>
  </sheetViews>
  <sheetFormatPr defaultRowHeight="15" x14ac:dyDescent="0.25"/>
  <cols>
    <col min="1" max="1" width="4.7109375" style="51" bestFit="1" customWidth="1"/>
    <col min="2" max="2" width="34.140625" style="53" customWidth="1"/>
    <col min="3" max="3" width="7.5703125" style="51" bestFit="1" customWidth="1"/>
    <col min="4" max="4" width="4.28515625" style="51" bestFit="1" customWidth="1"/>
    <col min="5" max="6" width="10.140625" style="52" bestFit="1" customWidth="1"/>
    <col min="7" max="8" width="9.140625" style="51" bestFit="1" customWidth="1"/>
    <col min="9" max="9" width="9.28515625" style="51" bestFit="1" customWidth="1"/>
  </cols>
  <sheetData>
    <row r="1" spans="1:9" ht="15.75" x14ac:dyDescent="0.25">
      <c r="B1" s="16" t="s">
        <v>170</v>
      </c>
    </row>
    <row r="3" spans="1:9" ht="38.25" x14ac:dyDescent="0.25">
      <c r="A3" s="40" t="s">
        <v>132</v>
      </c>
      <c r="B3" s="40" t="s">
        <v>134</v>
      </c>
      <c r="C3" s="40" t="s">
        <v>31</v>
      </c>
      <c r="D3" s="40" t="s">
        <v>171</v>
      </c>
      <c r="E3" s="21" t="s">
        <v>33</v>
      </c>
      <c r="F3" s="21" t="s">
        <v>34</v>
      </c>
      <c r="G3" s="54" t="s">
        <v>172</v>
      </c>
      <c r="H3" s="54" t="s">
        <v>173</v>
      </c>
      <c r="I3" s="54" t="s">
        <v>174</v>
      </c>
    </row>
    <row r="5" spans="1:9" ht="76.5" x14ac:dyDescent="0.25">
      <c r="A5" s="55" t="s">
        <v>7</v>
      </c>
      <c r="B5" s="56" t="s">
        <v>175</v>
      </c>
      <c r="C5" s="53">
        <v>369</v>
      </c>
      <c r="D5" s="51" t="s">
        <v>39</v>
      </c>
      <c r="E5" s="57">
        <v>0</v>
      </c>
      <c r="F5" s="57">
        <v>0</v>
      </c>
      <c r="G5" s="58">
        <f>PRODUCT(C5,E5)</f>
        <v>0</v>
      </c>
      <c r="H5" s="59">
        <f>PRODUCT(C5,F5)</f>
        <v>0</v>
      </c>
      <c r="I5" s="58">
        <f>SUM(G5:H5)</f>
        <v>0</v>
      </c>
    </row>
    <row r="7" spans="1:9" ht="25.5" x14ac:dyDescent="0.25">
      <c r="A7" s="55" t="s">
        <v>9</v>
      </c>
      <c r="B7" s="46" t="s">
        <v>139</v>
      </c>
      <c r="C7" s="60">
        <v>56</v>
      </c>
      <c r="D7" s="45" t="s">
        <v>96</v>
      </c>
      <c r="E7" s="61">
        <v>0</v>
      </c>
      <c r="F7" s="61">
        <v>0</v>
      </c>
      <c r="G7" s="47">
        <f>ROUND(C7*E7, 0)</f>
        <v>0</v>
      </c>
      <c r="H7" s="47">
        <f>ROUND(C7*F7, 0)</f>
        <v>0</v>
      </c>
      <c r="I7" s="58">
        <f>SUM(G7:H7)</f>
        <v>0</v>
      </c>
    </row>
    <row r="9" spans="1:9" ht="63.75" x14ac:dyDescent="0.25">
      <c r="A9" s="55" t="s">
        <v>11</v>
      </c>
      <c r="B9" s="43" t="s">
        <v>136</v>
      </c>
      <c r="C9" s="37">
        <v>160</v>
      </c>
      <c r="D9" s="36" t="s">
        <v>137</v>
      </c>
      <c r="E9" s="62">
        <v>0</v>
      </c>
      <c r="F9" s="62">
        <v>0</v>
      </c>
      <c r="G9" s="38">
        <f>ROUND(C9*E9, 0)</f>
        <v>0</v>
      </c>
      <c r="H9" s="38">
        <f>ROUND(C9*F9, 0)</f>
        <v>0</v>
      </c>
      <c r="I9" s="58">
        <f>SUM(G9:H9)</f>
        <v>0</v>
      </c>
    </row>
    <row r="11" spans="1:9" ht="89.25" x14ac:dyDescent="0.25">
      <c r="A11" s="55" t="s">
        <v>13</v>
      </c>
      <c r="B11" s="56" t="s">
        <v>176</v>
      </c>
      <c r="C11" s="51">
        <v>40</v>
      </c>
      <c r="D11" s="51" t="s">
        <v>39</v>
      </c>
      <c r="E11" s="52">
        <v>0</v>
      </c>
      <c r="F11" s="52">
        <v>0</v>
      </c>
      <c r="G11" s="38">
        <f>ROUND(C11*E11, 0)</f>
        <v>0</v>
      </c>
      <c r="H11" s="38">
        <f>ROUND(C11*F11, 0)</f>
        <v>0</v>
      </c>
      <c r="I11" s="58">
        <f>SUM(G11:H11)</f>
        <v>0</v>
      </c>
    </row>
    <row r="13" spans="1:9" ht="38.25" x14ac:dyDescent="0.25">
      <c r="A13" s="55" t="s">
        <v>15</v>
      </c>
      <c r="B13" s="56" t="s">
        <v>177</v>
      </c>
      <c r="C13" s="51">
        <v>123</v>
      </c>
      <c r="D13" s="51" t="s">
        <v>137</v>
      </c>
      <c r="E13" s="52">
        <v>0</v>
      </c>
      <c r="F13" s="52">
        <v>0</v>
      </c>
      <c r="G13" s="38">
        <f>ROUND(C13*E13, 0)</f>
        <v>0</v>
      </c>
      <c r="H13" s="38">
        <f>ROUND(C13*F13, 0)</f>
        <v>0</v>
      </c>
      <c r="I13" s="58">
        <f>SUM(G13:H13)</f>
        <v>0</v>
      </c>
    </row>
    <row r="15" spans="1:9" ht="38.25" x14ac:dyDescent="0.25">
      <c r="A15" s="55" t="s">
        <v>17</v>
      </c>
      <c r="B15" s="56" t="s">
        <v>178</v>
      </c>
      <c r="C15" s="51">
        <v>61.5</v>
      </c>
      <c r="D15" s="51" t="s">
        <v>39</v>
      </c>
      <c r="E15" s="52">
        <v>0</v>
      </c>
      <c r="F15" s="52">
        <v>0</v>
      </c>
      <c r="G15" s="38">
        <f>ROUND(C15*E15, 0)</f>
        <v>0</v>
      </c>
      <c r="H15" s="38">
        <f>ROUND(C15*F15, 0)</f>
        <v>0</v>
      </c>
      <c r="I15" s="58">
        <f>SUM(G15:H15)</f>
        <v>0</v>
      </c>
    </row>
    <row r="16" spans="1:9" x14ac:dyDescent="0.25">
      <c r="B16" s="56"/>
    </row>
    <row r="17" spans="1:9" ht="76.5" x14ac:dyDescent="0.25">
      <c r="A17" s="55" t="s">
        <v>19</v>
      </c>
      <c r="B17" s="56" t="s">
        <v>179</v>
      </c>
      <c r="C17" s="51">
        <v>24.7</v>
      </c>
      <c r="D17" s="51" t="s">
        <v>39</v>
      </c>
      <c r="E17" s="52">
        <v>0</v>
      </c>
      <c r="F17" s="52">
        <v>0</v>
      </c>
      <c r="G17" s="38">
        <f>ROUND(C17*E17, 0)</f>
        <v>0</v>
      </c>
      <c r="H17" s="38">
        <f>ROUND(C17*F17, 0)</f>
        <v>0</v>
      </c>
      <c r="I17" s="58">
        <f>SUM(G17:H17)</f>
        <v>0</v>
      </c>
    </row>
    <row r="19" spans="1:9" ht="63.75" x14ac:dyDescent="0.25">
      <c r="A19" s="55" t="s">
        <v>21</v>
      </c>
      <c r="B19" s="56" t="s">
        <v>180</v>
      </c>
      <c r="C19" s="51">
        <v>6.15</v>
      </c>
      <c r="D19" s="51" t="s">
        <v>39</v>
      </c>
      <c r="E19" s="52">
        <v>0</v>
      </c>
      <c r="F19" s="52">
        <v>0</v>
      </c>
      <c r="G19" s="38">
        <f>ROUND(C19*E19, 0)</f>
        <v>0</v>
      </c>
      <c r="H19" s="38">
        <f>ROUND(C19*F19, 0)</f>
        <v>0</v>
      </c>
      <c r="I19" s="58">
        <f>SUM(G19:H19)</f>
        <v>0</v>
      </c>
    </row>
    <row r="20" spans="1:9" x14ac:dyDescent="0.25">
      <c r="B20" s="56"/>
    </row>
    <row r="21" spans="1:9" ht="140.25" x14ac:dyDescent="0.25">
      <c r="A21" s="55" t="s">
        <v>23</v>
      </c>
      <c r="B21" s="56" t="s">
        <v>181</v>
      </c>
      <c r="C21" s="51">
        <v>18.5</v>
      </c>
      <c r="D21" s="51" t="s">
        <v>39</v>
      </c>
      <c r="E21" s="52">
        <v>0</v>
      </c>
      <c r="F21" s="52">
        <v>0</v>
      </c>
      <c r="G21" s="38">
        <f>ROUND(C21*E21, 0)</f>
        <v>0</v>
      </c>
      <c r="H21" s="38">
        <f>ROUND(C21*F21, 0)</f>
        <v>0</v>
      </c>
      <c r="I21" s="58">
        <f>SUM(G21:H21)</f>
        <v>0</v>
      </c>
    </row>
    <row r="22" spans="1:9" x14ac:dyDescent="0.25">
      <c r="B22" s="56"/>
    </row>
    <row r="23" spans="1:9" ht="63.75" x14ac:dyDescent="0.25">
      <c r="A23" s="55" t="s">
        <v>25</v>
      </c>
      <c r="B23" s="56" t="s">
        <v>182</v>
      </c>
      <c r="C23" s="51">
        <v>1.23</v>
      </c>
      <c r="D23" s="51" t="s">
        <v>77</v>
      </c>
      <c r="E23" s="52">
        <v>0</v>
      </c>
      <c r="F23" s="52">
        <v>0</v>
      </c>
      <c r="G23" s="38">
        <f>ROUND(C23*E23, 0)</f>
        <v>0</v>
      </c>
      <c r="H23" s="38">
        <f>ROUND(C23*F23, 0)</f>
        <v>0</v>
      </c>
      <c r="I23" s="58">
        <f>SUM(G23:H23)</f>
        <v>0</v>
      </c>
    </row>
    <row r="24" spans="1:9" x14ac:dyDescent="0.25">
      <c r="B24" s="56"/>
    </row>
    <row r="25" spans="1:9" ht="76.5" x14ac:dyDescent="0.25">
      <c r="A25" s="55" t="s">
        <v>99</v>
      </c>
      <c r="B25" s="56" t="s">
        <v>183</v>
      </c>
      <c r="C25" s="51">
        <v>1.1599999999999999</v>
      </c>
      <c r="D25" s="51" t="s">
        <v>77</v>
      </c>
      <c r="E25" s="52">
        <v>0</v>
      </c>
      <c r="F25" s="52">
        <v>0</v>
      </c>
      <c r="G25" s="38">
        <f>ROUND(C25*E25, 0)</f>
        <v>0</v>
      </c>
      <c r="H25" s="38">
        <f>ROUND(C25*F25, 0)</f>
        <v>0</v>
      </c>
      <c r="I25" s="58">
        <f>SUM(G25:H25)</f>
        <v>0</v>
      </c>
    </row>
    <row r="26" spans="1:9" x14ac:dyDescent="0.25">
      <c r="B26" s="56"/>
    </row>
    <row r="27" spans="1:9" ht="127.5" x14ac:dyDescent="0.25">
      <c r="A27" s="55" t="s">
        <v>101</v>
      </c>
      <c r="B27" s="56" t="s">
        <v>184</v>
      </c>
      <c r="C27" s="51">
        <v>129</v>
      </c>
      <c r="D27" s="51" t="s">
        <v>137</v>
      </c>
      <c r="E27" s="52">
        <v>0</v>
      </c>
      <c r="F27" s="52">
        <v>0</v>
      </c>
      <c r="G27" s="38">
        <f>ROUND(C27*E27, 0)</f>
        <v>0</v>
      </c>
      <c r="H27" s="38">
        <f>ROUND(C27*F27, 0)</f>
        <v>0</v>
      </c>
      <c r="I27" s="58">
        <f>SUM(G27:H27)</f>
        <v>0</v>
      </c>
    </row>
    <row r="28" spans="1:9" x14ac:dyDescent="0.25">
      <c r="B28" s="56"/>
    </row>
    <row r="29" spans="1:9" ht="89.25" x14ac:dyDescent="0.25">
      <c r="A29" s="55" t="s">
        <v>103</v>
      </c>
      <c r="B29" s="56" t="s">
        <v>185</v>
      </c>
      <c r="C29" s="51">
        <v>258</v>
      </c>
      <c r="D29" s="51" t="s">
        <v>137</v>
      </c>
      <c r="E29" s="52">
        <v>0</v>
      </c>
      <c r="F29" s="52">
        <v>0</v>
      </c>
      <c r="G29" s="38">
        <f>ROUND(C29*E29, 0)</f>
        <v>0</v>
      </c>
      <c r="H29" s="38">
        <f>ROUND(C29*F29, 0)</f>
        <v>0</v>
      </c>
      <c r="I29" s="58">
        <f>SUM(G29:H29)</f>
        <v>0</v>
      </c>
    </row>
    <row r="30" spans="1:9" x14ac:dyDescent="0.25">
      <c r="B30" s="56"/>
    </row>
    <row r="31" spans="1:9" ht="63.75" x14ac:dyDescent="0.25">
      <c r="A31" s="55" t="s">
        <v>105</v>
      </c>
      <c r="B31" s="56" t="s">
        <v>186</v>
      </c>
      <c r="C31" s="51">
        <v>154.80000000000001</v>
      </c>
      <c r="D31" s="51" t="s">
        <v>137</v>
      </c>
      <c r="E31" s="52">
        <v>0</v>
      </c>
      <c r="F31" s="52">
        <v>0</v>
      </c>
      <c r="G31" s="38">
        <f>ROUND(C31*E31, 0)</f>
        <v>0</v>
      </c>
      <c r="H31" s="38">
        <f>ROUND(C31*F31, 0)</f>
        <v>0</v>
      </c>
      <c r="I31" s="58">
        <f>SUM(G31:H31)</f>
        <v>0</v>
      </c>
    </row>
    <row r="32" spans="1:9" x14ac:dyDescent="0.25">
      <c r="B32" s="56"/>
    </row>
    <row r="33" spans="1:9" ht="38.25" x14ac:dyDescent="0.25">
      <c r="A33" s="55" t="s">
        <v>107</v>
      </c>
      <c r="B33" s="56" t="s">
        <v>187</v>
      </c>
      <c r="C33" s="51">
        <v>72</v>
      </c>
      <c r="D33" s="51" t="s">
        <v>137</v>
      </c>
      <c r="E33" s="52">
        <v>0</v>
      </c>
      <c r="F33" s="52">
        <v>0</v>
      </c>
      <c r="G33" s="38">
        <f>ROUND(C33*E33, 0)</f>
        <v>0</v>
      </c>
      <c r="H33" s="38">
        <f>ROUND(C33*F33, 0)</f>
        <v>0</v>
      </c>
      <c r="I33" s="58">
        <f>SUM(G33:H33)</f>
        <v>0</v>
      </c>
    </row>
    <row r="34" spans="1:9" x14ac:dyDescent="0.25">
      <c r="A34" s="55"/>
      <c r="B34" s="56"/>
      <c r="G34" s="38"/>
      <c r="H34" s="38"/>
      <c r="I34" s="58"/>
    </row>
    <row r="35" spans="1:9" x14ac:dyDescent="0.25">
      <c r="A35" s="55" t="s">
        <v>109</v>
      </c>
      <c r="B35" s="56" t="s">
        <v>188</v>
      </c>
      <c r="C35" s="51">
        <v>210</v>
      </c>
      <c r="D35" s="51" t="s">
        <v>39</v>
      </c>
      <c r="E35" s="52">
        <v>0</v>
      </c>
      <c r="F35" s="52">
        <v>0</v>
      </c>
      <c r="G35" s="38">
        <f>ROUND(C35*E35, 0)</f>
        <v>0</v>
      </c>
      <c r="H35" s="38">
        <f>ROUND(C35*F35, 0)</f>
        <v>0</v>
      </c>
      <c r="I35" s="58">
        <f>SUM(G35:H35)</f>
        <v>0</v>
      </c>
    </row>
    <row r="36" spans="1:9" x14ac:dyDescent="0.25">
      <c r="A36" s="55"/>
      <c r="B36" s="56"/>
      <c r="G36" s="38"/>
      <c r="H36" s="38"/>
      <c r="I36" s="58"/>
    </row>
    <row r="37" spans="1:9" ht="25.5" x14ac:dyDescent="0.25">
      <c r="A37" s="55" t="s">
        <v>111</v>
      </c>
      <c r="B37" s="56" t="s">
        <v>189</v>
      </c>
      <c r="C37" s="51">
        <v>1</v>
      </c>
      <c r="D37" s="51" t="s">
        <v>41</v>
      </c>
      <c r="E37" s="52">
        <v>0</v>
      </c>
      <c r="F37" s="52">
        <v>0</v>
      </c>
      <c r="G37" s="38">
        <f>ROUND(C37*E37, 0)</f>
        <v>0</v>
      </c>
      <c r="H37" s="38">
        <f>ROUND(C37*F37, 0)</f>
        <v>0</v>
      </c>
      <c r="I37" s="58">
        <f>SUM(G37:H37)</f>
        <v>0</v>
      </c>
    </row>
    <row r="38" spans="1:9" x14ac:dyDescent="0.25">
      <c r="A38" s="55"/>
      <c r="B38" s="56"/>
      <c r="G38" s="38"/>
      <c r="H38" s="38"/>
      <c r="I38" s="58"/>
    </row>
    <row r="39" spans="1:9" x14ac:dyDescent="0.25">
      <c r="A39" s="55" t="s">
        <v>113</v>
      </c>
      <c r="B39" s="56" t="s">
        <v>190</v>
      </c>
      <c r="C39" s="51">
        <v>1</v>
      </c>
      <c r="D39" s="51" t="s">
        <v>57</v>
      </c>
      <c r="E39" s="52">
        <v>0</v>
      </c>
      <c r="F39" s="52">
        <v>0</v>
      </c>
      <c r="G39" s="38">
        <f>ROUND(C39*E39, 0)</f>
        <v>0</v>
      </c>
      <c r="H39" s="38">
        <f>ROUND(C39*F39, 0)</f>
        <v>0</v>
      </c>
      <c r="I39" s="58">
        <f>SUM(G39:H39)</f>
        <v>0</v>
      </c>
    </row>
    <row r="41" spans="1:9" x14ac:dyDescent="0.25">
      <c r="A41" s="63"/>
      <c r="B41" s="64" t="s">
        <v>37</v>
      </c>
      <c r="C41" s="64"/>
      <c r="D41" s="65"/>
      <c r="E41" s="66"/>
      <c r="F41" s="66"/>
      <c r="G41" s="66">
        <f>SUM(G5:G40)</f>
        <v>0</v>
      </c>
      <c r="H41" s="67">
        <f>SUM(H5:H40)</f>
        <v>0</v>
      </c>
      <c r="I41" s="66">
        <f>SUM(I5:I40)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10</vt:i4>
      </vt:variant>
    </vt:vector>
  </HeadingPairs>
  <TitlesOfParts>
    <vt:vector size="10" baseType="lpstr">
      <vt:lpstr>Összesítő</vt:lpstr>
      <vt:lpstr>Előkészítő munka</vt:lpstr>
      <vt:lpstr>Felvonulás fel és leszerelés</vt:lpstr>
      <vt:lpstr>Fúrás-csövezés</vt:lpstr>
      <vt:lpstr>Kútkiképzés</vt:lpstr>
      <vt:lpstr>Kiegészítő munkák</vt:lpstr>
      <vt:lpstr>Műszeres munkák</vt:lpstr>
      <vt:lpstr>Kútfelsőrész készítés</vt:lpstr>
      <vt:lpstr>Vezeték építés</vt:lpstr>
      <vt:lpstr>Puffertároló építés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BENQ</dc:creator>
  <cp:lastModifiedBy>Asztalos Ágnes</cp:lastModifiedBy>
  <dcterms:created xsi:type="dcterms:W3CDTF">2016-05-03T18:20:38Z</dcterms:created>
  <dcterms:modified xsi:type="dcterms:W3CDTF">2016-05-09T09:16:51Z</dcterms:modified>
</cp:coreProperties>
</file>